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odor\НАРЕДБИ\2024\наредба базистни цени\"/>
    </mc:Choice>
  </mc:AlternateContent>
  <bookViews>
    <workbookView xWindow="0" yWindow="0" windowWidth="28800" windowHeight="12435"/>
  </bookViews>
  <sheets>
    <sheet name="обобщена таблица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2" i="2" l="1"/>
  <c r="C122" i="2"/>
  <c r="F13" i="2"/>
  <c r="E14" i="2"/>
  <c r="F14" i="2" s="1"/>
  <c r="E13" i="2"/>
  <c r="E121" i="2" l="1"/>
  <c r="F121" i="2" s="1"/>
  <c r="E120" i="2"/>
  <c r="F120" i="2" s="1"/>
  <c r="E119" i="2"/>
  <c r="F119" i="2" s="1"/>
  <c r="E118" i="2"/>
  <c r="E117" i="2"/>
  <c r="F117" i="2" s="1"/>
  <c r="E116" i="2"/>
  <c r="E115" i="2"/>
  <c r="F115" i="2" s="1"/>
  <c r="E114" i="2"/>
  <c r="E113" i="2"/>
  <c r="F113" i="2" s="1"/>
  <c r="E112" i="2"/>
  <c r="F112" i="2" s="1"/>
  <c r="E111" i="2"/>
  <c r="F111" i="2" s="1"/>
  <c r="E110" i="2"/>
  <c r="E109" i="2"/>
  <c r="F109" i="2" s="1"/>
  <c r="E108" i="2"/>
  <c r="F108" i="2" s="1"/>
  <c r="E107" i="2"/>
  <c r="E106" i="2"/>
  <c r="F106" i="2" s="1"/>
  <c r="E105" i="2"/>
  <c r="F105" i="2" s="1"/>
  <c r="E104" i="2"/>
  <c r="F104" i="2" s="1"/>
  <c r="E103" i="2"/>
  <c r="E102" i="2"/>
  <c r="F102" i="2" s="1"/>
  <c r="E101" i="2"/>
  <c r="F101" i="2" s="1"/>
  <c r="E100" i="2"/>
  <c r="E99" i="2"/>
  <c r="E98" i="2"/>
  <c r="E97" i="2"/>
  <c r="F97" i="2" s="1"/>
  <c r="E96" i="2"/>
  <c r="F96" i="2" s="1"/>
  <c r="E95" i="2"/>
  <c r="E94" i="2"/>
  <c r="E93" i="2"/>
  <c r="F93" i="2" s="1"/>
  <c r="E92" i="2"/>
  <c r="F92" i="2" s="1"/>
  <c r="E91" i="2"/>
  <c r="E90" i="2"/>
  <c r="E89" i="2"/>
  <c r="F89" i="2" s="1"/>
  <c r="E88" i="2"/>
  <c r="F88" i="2" s="1"/>
  <c r="E87" i="2"/>
  <c r="E86" i="2"/>
  <c r="E85" i="2"/>
  <c r="F85" i="2" s="1"/>
  <c r="E84" i="2"/>
  <c r="F84" i="2" s="1"/>
  <c r="E83" i="2"/>
  <c r="E82" i="2"/>
  <c r="E81" i="2"/>
  <c r="F81" i="2" s="1"/>
  <c r="E80" i="2"/>
  <c r="F80" i="2" s="1"/>
  <c r="E79" i="2"/>
  <c r="E78" i="2"/>
  <c r="E77" i="2"/>
  <c r="F77" i="2" s="1"/>
  <c r="E76" i="2"/>
  <c r="F76" i="2" s="1"/>
  <c r="E75" i="2"/>
  <c r="E74" i="2"/>
  <c r="E73" i="2"/>
  <c r="F73" i="2" s="1"/>
  <c r="E72" i="2"/>
  <c r="F72" i="2" s="1"/>
  <c r="E71" i="2"/>
  <c r="E70" i="2"/>
  <c r="E69" i="2"/>
  <c r="F69" i="2" s="1"/>
  <c r="E68" i="2"/>
  <c r="F68" i="2" s="1"/>
  <c r="E67" i="2"/>
  <c r="E66" i="2"/>
  <c r="E65" i="2"/>
  <c r="F65" i="2" s="1"/>
  <c r="E64" i="2"/>
  <c r="F64" i="2" s="1"/>
  <c r="E63" i="2"/>
  <c r="E62" i="2"/>
  <c r="E61" i="2"/>
  <c r="F61" i="2" s="1"/>
  <c r="E60" i="2"/>
  <c r="F60" i="2" s="1"/>
  <c r="E59" i="2"/>
  <c r="E58" i="2"/>
  <c r="E57" i="2"/>
  <c r="F57" i="2" s="1"/>
  <c r="E56" i="2"/>
  <c r="F56" i="2" s="1"/>
  <c r="E55" i="2"/>
  <c r="E54" i="2"/>
  <c r="E53" i="2"/>
  <c r="F53" i="2" s="1"/>
  <c r="E52" i="2"/>
  <c r="F52" i="2" s="1"/>
  <c r="E51" i="2"/>
  <c r="E50" i="2"/>
  <c r="E49" i="2"/>
  <c r="F49" i="2" s="1"/>
  <c r="E48" i="2"/>
  <c r="E47" i="2"/>
  <c r="F47" i="2" s="1"/>
  <c r="E46" i="2"/>
  <c r="E45" i="2"/>
  <c r="F45" i="2" s="1"/>
  <c r="E44" i="2"/>
  <c r="F44" i="2" s="1"/>
  <c r="E43" i="2"/>
  <c r="F43" i="2" s="1"/>
  <c r="E42" i="2"/>
  <c r="E41" i="2"/>
  <c r="F41" i="2" s="1"/>
  <c r="E40" i="2"/>
  <c r="F40" i="2" s="1"/>
  <c r="E39" i="2"/>
  <c r="F39" i="2" s="1"/>
  <c r="E38" i="2"/>
  <c r="E37" i="2"/>
  <c r="F37" i="2" s="1"/>
  <c r="E36" i="2"/>
  <c r="F36" i="2" s="1"/>
  <c r="E35" i="2"/>
  <c r="F35" i="2" s="1"/>
  <c r="E34" i="2"/>
  <c r="E33" i="2"/>
  <c r="F33" i="2" s="1"/>
  <c r="E32" i="2"/>
  <c r="F32" i="2" s="1"/>
  <c r="E31" i="2"/>
  <c r="F31" i="2" s="1"/>
  <c r="E30" i="2"/>
  <c r="E28" i="2"/>
  <c r="F28" i="2" s="1"/>
  <c r="E27" i="2"/>
  <c r="F27" i="2" s="1"/>
  <c r="E26" i="2"/>
  <c r="E25" i="2"/>
  <c r="F25" i="2" s="1"/>
  <c r="E24" i="2"/>
  <c r="F24" i="2" s="1"/>
  <c r="E23" i="2"/>
  <c r="F23" i="2" s="1"/>
  <c r="E22" i="2"/>
  <c r="E21" i="2"/>
  <c r="F21" i="2" s="1"/>
  <c r="E20" i="2"/>
  <c r="F20" i="2" s="1"/>
  <c r="E19" i="2"/>
  <c r="F19" i="2" s="1"/>
  <c r="E18" i="2"/>
  <c r="E17" i="2"/>
  <c r="F17" i="2" s="1"/>
  <c r="E16" i="2"/>
  <c r="F16" i="2" s="1"/>
  <c r="E15" i="2"/>
  <c r="F15" i="2" s="1"/>
  <c r="E12" i="2"/>
  <c r="E11" i="2"/>
  <c r="F11" i="2" s="1"/>
  <c r="E10" i="2"/>
  <c r="F10" i="2" s="1"/>
  <c r="E9" i="2"/>
  <c r="F9" i="2" s="1"/>
  <c r="E8" i="2"/>
  <c r="E7" i="2"/>
  <c r="F7" i="2" s="1"/>
  <c r="E6" i="2"/>
  <c r="F6" i="2" s="1"/>
  <c r="E5" i="2"/>
  <c r="F5" i="2" s="1"/>
  <c r="E4" i="2"/>
  <c r="G121" i="2"/>
  <c r="D121" i="2"/>
  <c r="G120" i="2"/>
  <c r="D120" i="2"/>
  <c r="D119" i="2"/>
  <c r="D118" i="2"/>
  <c r="G117" i="2"/>
  <c r="D117" i="2"/>
  <c r="D116" i="2"/>
  <c r="D115" i="2"/>
  <c r="D114" i="2"/>
  <c r="G113" i="2"/>
  <c r="D113" i="2"/>
  <c r="G112" i="2"/>
  <c r="D112" i="2"/>
  <c r="D111" i="2"/>
  <c r="D110" i="2"/>
  <c r="G109" i="2"/>
  <c r="D109" i="2"/>
  <c r="G108" i="2"/>
  <c r="D108" i="2"/>
  <c r="D107" i="2"/>
  <c r="G106" i="2"/>
  <c r="D106" i="2"/>
  <c r="G105" i="2"/>
  <c r="D105" i="2"/>
  <c r="G104" i="2"/>
  <c r="D104" i="2"/>
  <c r="D103" i="2"/>
  <c r="G102" i="2"/>
  <c r="D102" i="2"/>
  <c r="G101" i="2"/>
  <c r="D101" i="2"/>
  <c r="D100" i="2"/>
  <c r="D99" i="2"/>
  <c r="D98" i="2"/>
  <c r="G97" i="2"/>
  <c r="D97" i="2"/>
  <c r="G96" i="2"/>
  <c r="D96" i="2"/>
  <c r="D95" i="2"/>
  <c r="D94" i="2"/>
  <c r="G93" i="2"/>
  <c r="D93" i="2"/>
  <c r="G92" i="2"/>
  <c r="D92" i="2"/>
  <c r="D91" i="2"/>
  <c r="D90" i="2"/>
  <c r="G89" i="2"/>
  <c r="D89" i="2"/>
  <c r="G88" i="2"/>
  <c r="D88" i="2"/>
  <c r="D87" i="2"/>
  <c r="D86" i="2"/>
  <c r="G85" i="2"/>
  <c r="D85" i="2"/>
  <c r="G84" i="2"/>
  <c r="D84" i="2"/>
  <c r="D83" i="2"/>
  <c r="D82" i="2"/>
  <c r="G81" i="2"/>
  <c r="D81" i="2"/>
  <c r="G80" i="2"/>
  <c r="D80" i="2"/>
  <c r="D79" i="2"/>
  <c r="D78" i="2"/>
  <c r="G77" i="2"/>
  <c r="D77" i="2"/>
  <c r="G76" i="2"/>
  <c r="D76" i="2"/>
  <c r="D75" i="2"/>
  <c r="D74" i="2"/>
  <c r="G73" i="2"/>
  <c r="D73" i="2"/>
  <c r="G72" i="2"/>
  <c r="D72" i="2"/>
  <c r="D71" i="2"/>
  <c r="D70" i="2"/>
  <c r="G69" i="2"/>
  <c r="D69" i="2"/>
  <c r="G68" i="2"/>
  <c r="D68" i="2"/>
  <c r="D67" i="2"/>
  <c r="D66" i="2"/>
  <c r="G65" i="2"/>
  <c r="D65" i="2"/>
  <c r="G64" i="2"/>
  <c r="D64" i="2"/>
  <c r="D63" i="2"/>
  <c r="D62" i="2"/>
  <c r="G61" i="2"/>
  <c r="D61" i="2"/>
  <c r="G60" i="2"/>
  <c r="D60" i="2"/>
  <c r="D59" i="2"/>
  <c r="D58" i="2"/>
  <c r="G57" i="2"/>
  <c r="D57" i="2"/>
  <c r="G56" i="2"/>
  <c r="D56" i="2"/>
  <c r="D55" i="2"/>
  <c r="D54" i="2"/>
  <c r="G53" i="2"/>
  <c r="D53" i="2"/>
  <c r="G52" i="2"/>
  <c r="D52" i="2"/>
  <c r="D51" i="2"/>
  <c r="D50" i="2"/>
  <c r="G49" i="2"/>
  <c r="D49" i="2"/>
  <c r="D48" i="2"/>
  <c r="D47" i="2"/>
  <c r="D46" i="2"/>
  <c r="G45" i="2"/>
  <c r="D45" i="2"/>
  <c r="G44" i="2"/>
  <c r="D44" i="2"/>
  <c r="D43" i="2"/>
  <c r="D42" i="2"/>
  <c r="G41" i="2"/>
  <c r="D41" i="2"/>
  <c r="G40" i="2"/>
  <c r="D40" i="2"/>
  <c r="D39" i="2"/>
  <c r="D38" i="2"/>
  <c r="G37" i="2"/>
  <c r="D37" i="2"/>
  <c r="G36" i="2"/>
  <c r="D36" i="2"/>
  <c r="G35" i="2"/>
  <c r="D35" i="2"/>
  <c r="D34" i="2"/>
  <c r="G33" i="2"/>
  <c r="D33" i="2"/>
  <c r="G32" i="2"/>
  <c r="D32" i="2"/>
  <c r="D31" i="2"/>
  <c r="D30" i="2"/>
  <c r="E29" i="2"/>
  <c r="D29" i="2"/>
  <c r="G28" i="2"/>
  <c r="D28" i="2"/>
  <c r="G27" i="2"/>
  <c r="D27" i="2"/>
  <c r="D26" i="2"/>
  <c r="G25" i="2"/>
  <c r="D25" i="2"/>
  <c r="G24" i="2"/>
  <c r="D24" i="2"/>
  <c r="G23" i="2"/>
  <c r="D23" i="2"/>
  <c r="D22" i="2"/>
  <c r="G21" i="2"/>
  <c r="D21" i="2"/>
  <c r="G20" i="2"/>
  <c r="D20" i="2"/>
  <c r="G19" i="2"/>
  <c r="D19" i="2"/>
  <c r="D18" i="2"/>
  <c r="G17" i="2"/>
  <c r="D17" i="2"/>
  <c r="G16" i="2"/>
  <c r="D16" i="2"/>
  <c r="G15" i="2"/>
  <c r="D15" i="2"/>
  <c r="G14" i="2"/>
  <c r="D14" i="2"/>
  <c r="G13" i="2"/>
  <c r="D13" i="2"/>
  <c r="D12" i="2"/>
  <c r="G11" i="2"/>
  <c r="D11" i="2"/>
  <c r="G10" i="2"/>
  <c r="D10" i="2"/>
  <c r="G9" i="2"/>
  <c r="D9" i="2"/>
  <c r="D8" i="2"/>
  <c r="G7" i="2"/>
  <c r="D7" i="2"/>
  <c r="G6" i="2"/>
  <c r="D6" i="2"/>
  <c r="G5" i="2"/>
  <c r="D5" i="2"/>
  <c r="D4" i="2"/>
  <c r="G8" i="2" l="1"/>
  <c r="F8" i="2"/>
  <c r="G18" i="2"/>
  <c r="F18" i="2"/>
  <c r="G55" i="2"/>
  <c r="F55" i="2"/>
  <c r="G63" i="2"/>
  <c r="F63" i="2"/>
  <c r="G71" i="2"/>
  <c r="F71" i="2"/>
  <c r="G79" i="2"/>
  <c r="F79" i="2"/>
  <c r="G87" i="2"/>
  <c r="F87" i="2"/>
  <c r="G95" i="2"/>
  <c r="F95" i="2"/>
  <c r="G103" i="2"/>
  <c r="F103" i="2"/>
  <c r="G31" i="2"/>
  <c r="G47" i="2"/>
  <c r="G115" i="2"/>
  <c r="G48" i="2"/>
  <c r="F48" i="2"/>
  <c r="G100" i="2"/>
  <c r="F100" i="2"/>
  <c r="G116" i="2"/>
  <c r="F116" i="2"/>
  <c r="G12" i="2"/>
  <c r="F12" i="2"/>
  <c r="G26" i="2"/>
  <c r="F26" i="2"/>
  <c r="G29" i="2"/>
  <c r="F29" i="2"/>
  <c r="G43" i="2"/>
  <c r="G111" i="2"/>
  <c r="G4" i="2"/>
  <c r="G122" i="2" s="1"/>
  <c r="E122" i="2"/>
  <c r="F122" i="2" s="1"/>
  <c r="F4" i="2"/>
  <c r="G22" i="2"/>
  <c r="F22" i="2"/>
  <c r="G51" i="2"/>
  <c r="F51" i="2"/>
  <c r="G59" i="2"/>
  <c r="F59" i="2"/>
  <c r="G67" i="2"/>
  <c r="F67" i="2"/>
  <c r="G75" i="2"/>
  <c r="F75" i="2"/>
  <c r="G83" i="2"/>
  <c r="F83" i="2"/>
  <c r="G91" i="2"/>
  <c r="F91" i="2"/>
  <c r="G99" i="2"/>
  <c r="F99" i="2"/>
  <c r="G107" i="2"/>
  <c r="F107" i="2"/>
  <c r="G39" i="2"/>
  <c r="G119" i="2"/>
  <c r="G30" i="2"/>
  <c r="F30" i="2"/>
  <c r="G34" i="2"/>
  <c r="F34" i="2"/>
  <c r="G38" i="2"/>
  <c r="F38" i="2"/>
  <c r="G42" i="2"/>
  <c r="F42" i="2"/>
  <c r="G46" i="2"/>
  <c r="F46" i="2"/>
  <c r="G50" i="2"/>
  <c r="F50" i="2"/>
  <c r="G54" i="2"/>
  <c r="F54" i="2"/>
  <c r="G58" i="2"/>
  <c r="F58" i="2"/>
  <c r="G62" i="2"/>
  <c r="F62" i="2"/>
  <c r="G66" i="2"/>
  <c r="F66" i="2"/>
  <c r="G70" i="2"/>
  <c r="F70" i="2"/>
  <c r="G74" i="2"/>
  <c r="F74" i="2"/>
  <c r="G78" i="2"/>
  <c r="F78" i="2"/>
  <c r="G82" i="2"/>
  <c r="F82" i="2"/>
  <c r="G86" i="2"/>
  <c r="F86" i="2"/>
  <c r="G90" i="2"/>
  <c r="F90" i="2"/>
  <c r="G94" i="2"/>
  <c r="F94" i="2"/>
  <c r="G98" i="2"/>
  <c r="F98" i="2"/>
  <c r="G110" i="2"/>
  <c r="F110" i="2"/>
  <c r="G114" i="2"/>
  <c r="F114" i="2"/>
  <c r="G118" i="2"/>
  <c r="F118" i="2"/>
</calcChain>
</file>

<file path=xl/sharedStrings.xml><?xml version="1.0" encoding="utf-8"?>
<sst xmlns="http://schemas.openxmlformats.org/spreadsheetml/2006/main" count="129" uniqueCount="55">
  <si>
    <t>Землище</t>
  </si>
  <si>
    <t>Алваново</t>
  </si>
  <si>
    <t>Разлика</t>
  </si>
  <si>
    <t>Александрово</t>
  </si>
  <si>
    <t>Баячево</t>
  </si>
  <si>
    <t>Бистра</t>
  </si>
  <si>
    <t>Братово</t>
  </si>
  <si>
    <t>Буйново</t>
  </si>
  <si>
    <t>Буховци</t>
  </si>
  <si>
    <t>Вардун</t>
  </si>
  <si>
    <t>Давидово</t>
  </si>
  <si>
    <t>Драгановец</t>
  </si>
  <si>
    <t>Дралфа</t>
  </si>
  <si>
    <t>Дългач</t>
  </si>
  <si>
    <t>Здравец</t>
  </si>
  <si>
    <t>Копрец</t>
  </si>
  <si>
    <t>Кралево</t>
  </si>
  <si>
    <t>Кошничари</t>
  </si>
  <si>
    <t>Кръшно</t>
  </si>
  <si>
    <t>Лиляк</t>
  </si>
  <si>
    <t>Ловец</t>
  </si>
  <si>
    <t>Макариополско</t>
  </si>
  <si>
    <t>Маково</t>
  </si>
  <si>
    <t>Мировец</t>
  </si>
  <si>
    <t>Момино</t>
  </si>
  <si>
    <t>Надарево</t>
  </si>
  <si>
    <t>Овчарово</t>
  </si>
  <si>
    <t>Осен</t>
  </si>
  <si>
    <t>Острец</t>
  </si>
  <si>
    <t>Пайдушко</t>
  </si>
  <si>
    <t>Певец</t>
  </si>
  <si>
    <t>Подгорица</t>
  </si>
  <si>
    <t>Преселец</t>
  </si>
  <si>
    <t>Пресиян</t>
  </si>
  <si>
    <t>Пресяк</t>
  </si>
  <si>
    <t>Пробуда</t>
  </si>
  <si>
    <t>Пролаз</t>
  </si>
  <si>
    <t>Наети декари по договор</t>
  </si>
  <si>
    <t>Актуална цена по договор</t>
  </si>
  <si>
    <t>Актуална цена за декар</t>
  </si>
  <si>
    <t>Росина</t>
  </si>
  <si>
    <t>Руец</t>
  </si>
  <si>
    <t>Стража</t>
  </si>
  <si>
    <t>Съединение</t>
  </si>
  <si>
    <t>Твърдинци</t>
  </si>
  <si>
    <t>Търговище</t>
  </si>
  <si>
    <t>Търновца</t>
  </si>
  <si>
    <t>Цветница</t>
  </si>
  <si>
    <t>Черковна</t>
  </si>
  <si>
    <t>Нова цена на договор (58.00лв./дка.)</t>
  </si>
  <si>
    <t>Сравнителна таблица с нови базисни цени на договорите за отдаване под аренда на ниви общинска собственост</t>
  </si>
  <si>
    <t>Приложение</t>
  </si>
  <si>
    <t>3.1</t>
  </si>
  <si>
    <t>Увеличение</t>
  </si>
  <si>
    <t>ОБЩО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</si>
</sst>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left" vertical="top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1" fillId="0" borderId="0" xfId="0" applyFont="1"/>
    <xf numFmtId="49" fontId="1" fillId="0" borderId="0" xfId="0" applyNumberFormat="1" applyFont="1"/>
    <xf numFmtId="0" fontId="0" fillId="0" borderId="7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0" fillId="2" borderId="1" xfId="0" applyNumberFormat="1" applyFill="1" applyBorder="1" applyAlignment="1">
      <alignment horizontal="center"/>
    </xf>
    <xf numFmtId="0" fontId="0" fillId="2" borderId="1" xfId="0" applyFill="1" applyBorder="1"/>
    <xf numFmtId="164" fontId="0" fillId="2" borderId="1" xfId="0" applyNumberFormat="1" applyFill="1" applyBorder="1"/>
    <xf numFmtId="2" fontId="0" fillId="2" borderId="1" xfId="0" applyNumberFormat="1" applyFill="1" applyBorder="1"/>
    <xf numFmtId="2" fontId="0" fillId="2" borderId="1" xfId="0" applyNumberFormat="1" applyFill="1" applyBorder="1" applyAlignment="1">
      <alignment horizontal="center"/>
    </xf>
    <xf numFmtId="0" fontId="0" fillId="2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0" fillId="2" borderId="6" xfId="0" applyFill="1" applyBorder="1" applyAlignment="1">
      <alignment horizontal="center" vertical="top" wrapText="1"/>
    </xf>
    <xf numFmtId="0" fontId="0" fillId="2" borderId="5" xfId="0" applyFill="1" applyBorder="1" applyAlignment="1">
      <alignment horizontal="center" vertical="top" wrapText="1"/>
    </xf>
    <xf numFmtId="2" fontId="1" fillId="2" borderId="9" xfId="0" applyNumberFormat="1" applyFont="1" applyFill="1" applyBorder="1"/>
    <xf numFmtId="0" fontId="1" fillId="0" borderId="0" xfId="0" applyFont="1" applyAlignment="1">
      <alignment horizontal="center" vertical="top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2"/>
  <sheetViews>
    <sheetView tabSelected="1" workbookViewId="0">
      <selection activeCell="B2" sqref="B1:B1048576"/>
    </sheetView>
  </sheetViews>
  <sheetFormatPr defaultRowHeight="15" x14ac:dyDescent="0.25"/>
  <cols>
    <col min="1" max="1" width="17.28515625" bestFit="1" customWidth="1"/>
    <col min="2" max="3" width="19.28515625" customWidth="1"/>
    <col min="4" max="4" width="16.28515625" customWidth="1"/>
    <col min="5" max="5" width="21.5703125" customWidth="1"/>
    <col min="6" max="6" width="11.28515625" bestFit="1" customWidth="1"/>
    <col min="7" max="7" width="8.5703125" bestFit="1" customWidth="1"/>
  </cols>
  <sheetData>
    <row r="1" spans="1:7" x14ac:dyDescent="0.25">
      <c r="A1" s="25" t="s">
        <v>50</v>
      </c>
      <c r="B1" s="25"/>
      <c r="C1" s="25"/>
      <c r="D1" s="25"/>
      <c r="E1" s="25"/>
      <c r="F1" s="25"/>
      <c r="G1" s="25"/>
    </row>
    <row r="2" spans="1:7" ht="15.75" thickBot="1" x14ac:dyDescent="0.3">
      <c r="A2" s="1"/>
      <c r="B2" s="1"/>
      <c r="C2" s="1"/>
      <c r="D2" s="1"/>
      <c r="E2" s="10" t="s">
        <v>51</v>
      </c>
      <c r="F2" s="10"/>
      <c r="G2" s="11" t="s">
        <v>52</v>
      </c>
    </row>
    <row r="3" spans="1:7" ht="40.9" customHeight="1" thickBot="1" x14ac:dyDescent="0.3">
      <c r="A3" s="20" t="s">
        <v>0</v>
      </c>
      <c r="B3" s="21" t="s">
        <v>37</v>
      </c>
      <c r="C3" s="22" t="s">
        <v>38</v>
      </c>
      <c r="D3" s="21" t="s">
        <v>39</v>
      </c>
      <c r="E3" s="21" t="s">
        <v>49</v>
      </c>
      <c r="F3" s="22" t="s">
        <v>53</v>
      </c>
      <c r="G3" s="23" t="s">
        <v>2</v>
      </c>
    </row>
    <row r="4" spans="1:7" x14ac:dyDescent="0.25">
      <c r="A4" s="2" t="s">
        <v>1</v>
      </c>
      <c r="B4" s="6">
        <v>10</v>
      </c>
      <c r="C4" s="5">
        <v>150</v>
      </c>
      <c r="D4" s="5">
        <f>C4/B4</f>
        <v>15</v>
      </c>
      <c r="E4" s="5">
        <f t="shared" ref="E4:E28" si="0">B4*58</f>
        <v>580</v>
      </c>
      <c r="F4" s="5">
        <f>E4/C4</f>
        <v>3.8666666666666667</v>
      </c>
      <c r="G4" s="5">
        <f>E4-C4</f>
        <v>430</v>
      </c>
    </row>
    <row r="5" spans="1:7" x14ac:dyDescent="0.25">
      <c r="A5" s="3" t="s">
        <v>1</v>
      </c>
      <c r="B5" s="7">
        <v>16.600000000000001</v>
      </c>
      <c r="C5" s="4">
        <v>879.82</v>
      </c>
      <c r="D5" s="4">
        <f>C5/B5</f>
        <v>53.001204819277106</v>
      </c>
      <c r="E5" s="4">
        <f t="shared" si="0"/>
        <v>962.80000000000007</v>
      </c>
      <c r="F5" s="5">
        <f t="shared" ref="F5:F68" si="1">E5/C5</f>
        <v>1.094314746198086</v>
      </c>
      <c r="G5" s="4">
        <f>E5-C5</f>
        <v>82.980000000000018</v>
      </c>
    </row>
    <row r="6" spans="1:7" x14ac:dyDescent="0.25">
      <c r="A6" s="3" t="s">
        <v>1</v>
      </c>
      <c r="B6" s="7">
        <v>4.2839999999999998</v>
      </c>
      <c r="C6" s="4">
        <v>144</v>
      </c>
      <c r="D6" s="4">
        <f t="shared" ref="D6:D41" si="2">C6/B6</f>
        <v>33.613445378151262</v>
      </c>
      <c r="E6" s="4">
        <f t="shared" si="0"/>
        <v>248.47199999999998</v>
      </c>
      <c r="F6" s="5">
        <f t="shared" si="1"/>
        <v>1.7254999999999998</v>
      </c>
      <c r="G6" s="4">
        <f t="shared" ref="G6:G41" si="3">E6-C6</f>
        <v>104.47199999999998</v>
      </c>
    </row>
    <row r="7" spans="1:7" x14ac:dyDescent="0.25">
      <c r="A7" s="3" t="s">
        <v>1</v>
      </c>
      <c r="B7" s="7">
        <v>7.1280000000000001</v>
      </c>
      <c r="C7" s="4">
        <v>250</v>
      </c>
      <c r="D7" s="4">
        <f t="shared" si="2"/>
        <v>35.072951739618404</v>
      </c>
      <c r="E7" s="4">
        <f t="shared" si="0"/>
        <v>413.42399999999998</v>
      </c>
      <c r="F7" s="5">
        <f t="shared" si="1"/>
        <v>1.6536959999999998</v>
      </c>
      <c r="G7" s="4">
        <f t="shared" si="3"/>
        <v>163.42399999999998</v>
      </c>
    </row>
    <row r="8" spans="1:7" x14ac:dyDescent="0.25">
      <c r="A8" s="3" t="s">
        <v>3</v>
      </c>
      <c r="B8" s="7">
        <v>25.423999999999999</v>
      </c>
      <c r="C8" s="4">
        <v>868</v>
      </c>
      <c r="D8" s="4">
        <f t="shared" si="2"/>
        <v>34.140969162995596</v>
      </c>
      <c r="E8" s="4">
        <f t="shared" si="0"/>
        <v>1474.5919999999999</v>
      </c>
      <c r="F8" s="5">
        <f t="shared" si="1"/>
        <v>1.6988387096774191</v>
      </c>
      <c r="G8" s="4">
        <f t="shared" si="3"/>
        <v>606.59199999999987</v>
      </c>
    </row>
    <row r="9" spans="1:7" x14ac:dyDescent="0.25">
      <c r="A9" s="3" t="s">
        <v>3</v>
      </c>
      <c r="B9" s="7">
        <v>38.436999999999998</v>
      </c>
      <c r="C9" s="4">
        <v>1729.68</v>
      </c>
      <c r="D9" s="4">
        <f t="shared" si="2"/>
        <v>45.000390248978853</v>
      </c>
      <c r="E9" s="4">
        <f t="shared" si="0"/>
        <v>2229.346</v>
      </c>
      <c r="F9" s="5">
        <f t="shared" si="1"/>
        <v>1.2888777114842052</v>
      </c>
      <c r="G9" s="4">
        <f t="shared" si="3"/>
        <v>499.66599999999994</v>
      </c>
    </row>
    <row r="10" spans="1:7" x14ac:dyDescent="0.25">
      <c r="A10" s="3" t="s">
        <v>4</v>
      </c>
      <c r="B10" s="7">
        <v>128.65100000000001</v>
      </c>
      <c r="C10" s="4">
        <v>4247</v>
      </c>
      <c r="D10" s="4">
        <f t="shared" si="2"/>
        <v>33.011791591204108</v>
      </c>
      <c r="E10" s="4">
        <f t="shared" si="0"/>
        <v>7461.7580000000007</v>
      </c>
      <c r="F10" s="5">
        <f t="shared" si="1"/>
        <v>1.7569479632681895</v>
      </c>
      <c r="G10" s="4">
        <f t="shared" si="3"/>
        <v>3214.7580000000007</v>
      </c>
    </row>
    <row r="11" spans="1:7" x14ac:dyDescent="0.25">
      <c r="A11" s="3" t="s">
        <v>4</v>
      </c>
      <c r="B11" s="7">
        <v>10.739000000000001</v>
      </c>
      <c r="C11" s="4">
        <v>359</v>
      </c>
      <c r="D11" s="4">
        <f t="shared" si="2"/>
        <v>33.429555824564666</v>
      </c>
      <c r="E11" s="4">
        <f t="shared" si="0"/>
        <v>622.86200000000008</v>
      </c>
      <c r="F11" s="5">
        <f t="shared" si="1"/>
        <v>1.7349916434540391</v>
      </c>
      <c r="G11" s="4">
        <f t="shared" si="3"/>
        <v>263.86200000000008</v>
      </c>
    </row>
    <row r="12" spans="1:7" x14ac:dyDescent="0.25">
      <c r="A12" s="3" t="s">
        <v>4</v>
      </c>
      <c r="B12" s="7">
        <v>11.237</v>
      </c>
      <c r="C12" s="4">
        <v>442</v>
      </c>
      <c r="D12" s="4">
        <f t="shared" si="2"/>
        <v>39.334341906202724</v>
      </c>
      <c r="E12" s="4">
        <f t="shared" si="0"/>
        <v>651.74599999999998</v>
      </c>
      <c r="F12" s="5">
        <f t="shared" si="1"/>
        <v>1.4745384615384616</v>
      </c>
      <c r="G12" s="4">
        <f t="shared" si="3"/>
        <v>209.74599999999998</v>
      </c>
    </row>
    <row r="13" spans="1:7" x14ac:dyDescent="0.25">
      <c r="A13" s="3" t="s">
        <v>4</v>
      </c>
      <c r="B13" s="7">
        <v>11.444000000000001</v>
      </c>
      <c r="C13" s="4">
        <v>400</v>
      </c>
      <c r="D13" s="4">
        <f t="shared" si="2"/>
        <v>34.952813701502969</v>
      </c>
      <c r="E13" s="4">
        <f t="shared" si="0"/>
        <v>663.75200000000007</v>
      </c>
      <c r="F13" s="5">
        <f t="shared" si="1"/>
        <v>1.6593800000000001</v>
      </c>
      <c r="G13" s="4">
        <f t="shared" si="3"/>
        <v>263.75200000000007</v>
      </c>
    </row>
    <row r="14" spans="1:7" x14ac:dyDescent="0.25">
      <c r="A14" s="8" t="s">
        <v>4</v>
      </c>
      <c r="B14" s="7">
        <v>1.5</v>
      </c>
      <c r="C14" s="4">
        <v>49.5</v>
      </c>
      <c r="D14" s="4">
        <f>C14/B14</f>
        <v>33</v>
      </c>
      <c r="E14" s="4">
        <f t="shared" si="0"/>
        <v>87</v>
      </c>
      <c r="F14" s="5">
        <f t="shared" si="1"/>
        <v>1.7575757575757576</v>
      </c>
      <c r="G14" s="4">
        <f>E14-C14</f>
        <v>37.5</v>
      </c>
    </row>
    <row r="15" spans="1:7" x14ac:dyDescent="0.25">
      <c r="A15" s="3" t="s">
        <v>5</v>
      </c>
      <c r="B15" s="7">
        <v>0.35</v>
      </c>
      <c r="C15" s="4">
        <v>11.9</v>
      </c>
      <c r="D15" s="4">
        <f t="shared" si="2"/>
        <v>34</v>
      </c>
      <c r="E15" s="4">
        <f t="shared" si="0"/>
        <v>20.299999999999997</v>
      </c>
      <c r="F15" s="5">
        <f t="shared" si="1"/>
        <v>1.7058823529411762</v>
      </c>
      <c r="G15" s="4">
        <f t="shared" si="3"/>
        <v>8.3999999999999968</v>
      </c>
    </row>
    <row r="16" spans="1:7" x14ac:dyDescent="0.25">
      <c r="A16" s="3" t="s">
        <v>6</v>
      </c>
      <c r="B16" s="7">
        <v>2.54</v>
      </c>
      <c r="C16" s="4">
        <v>88.82</v>
      </c>
      <c r="D16" s="4">
        <f t="shared" si="2"/>
        <v>34.968503937007874</v>
      </c>
      <c r="E16" s="4">
        <f t="shared" si="0"/>
        <v>147.32</v>
      </c>
      <c r="F16" s="5">
        <f t="shared" si="1"/>
        <v>1.6586354424679126</v>
      </c>
      <c r="G16" s="4">
        <f t="shared" si="3"/>
        <v>58.5</v>
      </c>
    </row>
    <row r="17" spans="1:7" x14ac:dyDescent="0.25">
      <c r="A17" s="3" t="s">
        <v>6</v>
      </c>
      <c r="B17" s="7">
        <v>58.06</v>
      </c>
      <c r="C17" s="4">
        <v>2217</v>
      </c>
      <c r="D17" s="4">
        <f t="shared" si="2"/>
        <v>38.184636582845329</v>
      </c>
      <c r="E17" s="4">
        <f t="shared" si="0"/>
        <v>3367.48</v>
      </c>
      <c r="F17" s="5">
        <f t="shared" si="1"/>
        <v>1.5189354984212899</v>
      </c>
      <c r="G17" s="4">
        <f t="shared" si="3"/>
        <v>1150.48</v>
      </c>
    </row>
    <row r="18" spans="1:7" x14ac:dyDescent="0.25">
      <c r="A18" s="3" t="s">
        <v>6</v>
      </c>
      <c r="B18" s="7">
        <v>5.1070000000000002</v>
      </c>
      <c r="C18" s="4">
        <v>190</v>
      </c>
      <c r="D18" s="4">
        <f t="shared" si="2"/>
        <v>37.203837869590757</v>
      </c>
      <c r="E18" s="4">
        <f t="shared" si="0"/>
        <v>296.20600000000002</v>
      </c>
      <c r="F18" s="5">
        <f t="shared" si="1"/>
        <v>1.5589789473684212</v>
      </c>
      <c r="G18" s="4">
        <f t="shared" si="3"/>
        <v>106.20600000000002</v>
      </c>
    </row>
    <row r="19" spans="1:7" x14ac:dyDescent="0.25">
      <c r="A19" s="3" t="s">
        <v>6</v>
      </c>
      <c r="B19" s="7">
        <v>20.925999999999998</v>
      </c>
      <c r="C19" s="4">
        <v>803</v>
      </c>
      <c r="D19" s="4">
        <f t="shared" si="2"/>
        <v>38.373315492688526</v>
      </c>
      <c r="E19" s="4">
        <f t="shared" si="0"/>
        <v>1213.7079999999999</v>
      </c>
      <c r="F19" s="5">
        <f t="shared" si="1"/>
        <v>1.5114669987546698</v>
      </c>
      <c r="G19" s="4">
        <f t="shared" si="3"/>
        <v>410.70799999999986</v>
      </c>
    </row>
    <row r="20" spans="1:7" x14ac:dyDescent="0.25">
      <c r="A20" s="3" t="s">
        <v>6</v>
      </c>
      <c r="B20" s="7">
        <v>2.9239999999999999</v>
      </c>
      <c r="C20" s="4">
        <v>96.49</v>
      </c>
      <c r="D20" s="4">
        <f t="shared" si="2"/>
        <v>32.999316005471954</v>
      </c>
      <c r="E20" s="4">
        <f t="shared" si="0"/>
        <v>169.59199999999998</v>
      </c>
      <c r="F20" s="5">
        <f t="shared" si="1"/>
        <v>1.757612187791481</v>
      </c>
      <c r="G20" s="4">
        <f t="shared" si="3"/>
        <v>73.10199999999999</v>
      </c>
    </row>
    <row r="21" spans="1:7" x14ac:dyDescent="0.25">
      <c r="A21" s="3" t="s">
        <v>6</v>
      </c>
      <c r="B21" s="7">
        <v>1.5</v>
      </c>
      <c r="C21" s="4">
        <v>59.59</v>
      </c>
      <c r="D21" s="4">
        <f t="shared" si="2"/>
        <v>39.726666666666667</v>
      </c>
      <c r="E21" s="4">
        <f t="shared" si="0"/>
        <v>87</v>
      </c>
      <c r="F21" s="5">
        <f t="shared" si="1"/>
        <v>1.4599765061251888</v>
      </c>
      <c r="G21" s="4">
        <f t="shared" si="3"/>
        <v>27.409999999999997</v>
      </c>
    </row>
    <row r="22" spans="1:7" x14ac:dyDescent="0.25">
      <c r="A22" s="8" t="s">
        <v>6</v>
      </c>
      <c r="B22" s="7">
        <v>14.51</v>
      </c>
      <c r="C22" s="4">
        <v>489</v>
      </c>
      <c r="D22" s="4">
        <f>C22/B22</f>
        <v>33.70089593383873</v>
      </c>
      <c r="E22" s="4">
        <f t="shared" si="0"/>
        <v>841.58</v>
      </c>
      <c r="F22" s="5">
        <f t="shared" si="1"/>
        <v>1.7210224948875257</v>
      </c>
      <c r="G22" s="4">
        <f>E22-C22</f>
        <v>352.58000000000004</v>
      </c>
    </row>
    <row r="23" spans="1:7" x14ac:dyDescent="0.25">
      <c r="A23" s="3" t="s">
        <v>7</v>
      </c>
      <c r="B23" s="7">
        <v>88.567999999999998</v>
      </c>
      <c r="C23" s="4">
        <v>3042</v>
      </c>
      <c r="D23" s="4">
        <f t="shared" si="2"/>
        <v>34.346490831903168</v>
      </c>
      <c r="E23" s="4">
        <f t="shared" si="0"/>
        <v>5136.9439999999995</v>
      </c>
      <c r="F23" s="5">
        <f t="shared" si="1"/>
        <v>1.6886732412886258</v>
      </c>
      <c r="G23" s="4">
        <f t="shared" si="3"/>
        <v>2094.9439999999995</v>
      </c>
    </row>
    <row r="24" spans="1:7" x14ac:dyDescent="0.25">
      <c r="A24" s="3" t="s">
        <v>7</v>
      </c>
      <c r="B24" s="7">
        <v>64.903000000000006</v>
      </c>
      <c r="C24" s="4">
        <v>2314</v>
      </c>
      <c r="D24" s="4">
        <f t="shared" si="2"/>
        <v>35.653205552902023</v>
      </c>
      <c r="E24" s="4">
        <f t="shared" si="0"/>
        <v>3764.3740000000003</v>
      </c>
      <c r="F24" s="5">
        <f t="shared" si="1"/>
        <v>1.6267821953327573</v>
      </c>
      <c r="G24" s="4">
        <f t="shared" si="3"/>
        <v>1450.3740000000003</v>
      </c>
    </row>
    <row r="25" spans="1:7" x14ac:dyDescent="0.25">
      <c r="A25" s="8" t="s">
        <v>8</v>
      </c>
      <c r="B25" s="7">
        <v>33.845999999999997</v>
      </c>
      <c r="C25" s="4">
        <v>1170.29</v>
      </c>
      <c r="D25" s="4">
        <f t="shared" si="2"/>
        <v>34.576907167759856</v>
      </c>
      <c r="E25" s="4">
        <f t="shared" si="0"/>
        <v>1963.0679999999998</v>
      </c>
      <c r="F25" s="5">
        <f t="shared" si="1"/>
        <v>1.6774201266352782</v>
      </c>
      <c r="G25" s="4">
        <f t="shared" si="3"/>
        <v>792.77799999999979</v>
      </c>
    </row>
    <row r="26" spans="1:7" x14ac:dyDescent="0.25">
      <c r="A26" s="8" t="s">
        <v>8</v>
      </c>
      <c r="B26" s="7">
        <v>81.292000000000002</v>
      </c>
      <c r="C26" s="4">
        <v>2936</v>
      </c>
      <c r="D26" s="4">
        <f t="shared" si="2"/>
        <v>36.116715051911626</v>
      </c>
      <c r="E26" s="4">
        <f t="shared" si="0"/>
        <v>4714.9359999999997</v>
      </c>
      <c r="F26" s="5">
        <f t="shared" si="1"/>
        <v>1.6059046321525885</v>
      </c>
      <c r="G26" s="4">
        <f t="shared" si="3"/>
        <v>1778.9359999999997</v>
      </c>
    </row>
    <row r="27" spans="1:7" x14ac:dyDescent="0.25">
      <c r="A27" s="8" t="s">
        <v>8</v>
      </c>
      <c r="B27" s="7">
        <v>39.289000000000001</v>
      </c>
      <c r="C27" s="4">
        <v>1591</v>
      </c>
      <c r="D27" s="4">
        <f t="shared" si="2"/>
        <v>40.494794980783425</v>
      </c>
      <c r="E27" s="4">
        <f t="shared" si="0"/>
        <v>2278.7620000000002</v>
      </c>
      <c r="F27" s="5">
        <f t="shared" si="1"/>
        <v>1.4322828409805155</v>
      </c>
      <c r="G27" s="4">
        <f t="shared" si="3"/>
        <v>687.76200000000017</v>
      </c>
    </row>
    <row r="28" spans="1:7" x14ac:dyDescent="0.25">
      <c r="A28" s="8" t="s">
        <v>8</v>
      </c>
      <c r="B28" s="7">
        <v>0.47799999999999998</v>
      </c>
      <c r="C28" s="4">
        <v>16</v>
      </c>
      <c r="D28" s="4">
        <f t="shared" si="2"/>
        <v>33.472803347280333</v>
      </c>
      <c r="E28" s="4">
        <f t="shared" si="0"/>
        <v>27.724</v>
      </c>
      <c r="F28" s="5">
        <f t="shared" si="1"/>
        <v>1.73275</v>
      </c>
      <c r="G28" s="4">
        <f t="shared" si="3"/>
        <v>11.724</v>
      </c>
    </row>
    <row r="29" spans="1:7" x14ac:dyDescent="0.25">
      <c r="A29" s="8" t="s">
        <v>8</v>
      </c>
      <c r="B29" s="7">
        <v>1.5569999999999999</v>
      </c>
      <c r="C29" s="4">
        <v>75</v>
      </c>
      <c r="D29" s="4">
        <f t="shared" si="2"/>
        <v>48.169556840077071</v>
      </c>
      <c r="E29" s="4">
        <f t="shared" ref="E29" si="4">B29*54</f>
        <v>84.078000000000003</v>
      </c>
      <c r="F29" s="5">
        <f t="shared" si="1"/>
        <v>1.12104</v>
      </c>
      <c r="G29" s="4">
        <f t="shared" si="3"/>
        <v>9.078000000000003</v>
      </c>
    </row>
    <row r="30" spans="1:7" x14ac:dyDescent="0.25">
      <c r="A30" s="8" t="s">
        <v>9</v>
      </c>
      <c r="B30" s="7">
        <v>15.86</v>
      </c>
      <c r="C30" s="4">
        <v>793</v>
      </c>
      <c r="D30" s="4">
        <f t="shared" si="2"/>
        <v>50</v>
      </c>
      <c r="E30" s="4">
        <f t="shared" ref="E30:E62" si="5">B30*58</f>
        <v>919.88</v>
      </c>
      <c r="F30" s="5">
        <f t="shared" si="1"/>
        <v>1.1599999999999999</v>
      </c>
      <c r="G30" s="4">
        <f t="shared" si="3"/>
        <v>126.88</v>
      </c>
    </row>
    <row r="31" spans="1:7" x14ac:dyDescent="0.25">
      <c r="A31" s="8" t="s">
        <v>9</v>
      </c>
      <c r="B31" s="7">
        <v>13.500999999999999</v>
      </c>
      <c r="C31" s="4">
        <v>675.05</v>
      </c>
      <c r="D31" s="4">
        <f t="shared" si="2"/>
        <v>50</v>
      </c>
      <c r="E31" s="4">
        <f t="shared" si="5"/>
        <v>783.05799999999999</v>
      </c>
      <c r="F31" s="5">
        <f t="shared" si="1"/>
        <v>1.1600000000000001</v>
      </c>
      <c r="G31" s="4">
        <f t="shared" si="3"/>
        <v>108.00800000000004</v>
      </c>
    </row>
    <row r="32" spans="1:7" x14ac:dyDescent="0.25">
      <c r="A32" s="8" t="s">
        <v>9</v>
      </c>
      <c r="B32" s="7">
        <v>9.18</v>
      </c>
      <c r="C32" s="4">
        <v>302.94</v>
      </c>
      <c r="D32" s="4">
        <f>C32/B32</f>
        <v>33</v>
      </c>
      <c r="E32" s="4">
        <f t="shared" si="5"/>
        <v>532.43999999999994</v>
      </c>
      <c r="F32" s="5">
        <f t="shared" si="1"/>
        <v>1.7575757575757573</v>
      </c>
      <c r="G32" s="4">
        <f>E32-C32</f>
        <v>229.49999999999994</v>
      </c>
    </row>
    <row r="33" spans="1:7" x14ac:dyDescent="0.25">
      <c r="A33" s="8" t="s">
        <v>10</v>
      </c>
      <c r="B33" s="7">
        <v>13.522</v>
      </c>
      <c r="C33" s="4">
        <v>697.06</v>
      </c>
      <c r="D33" s="4">
        <f t="shared" si="2"/>
        <v>51.550066558201443</v>
      </c>
      <c r="E33" s="4">
        <f t="shared" si="5"/>
        <v>784.27600000000007</v>
      </c>
      <c r="F33" s="5">
        <f t="shared" si="1"/>
        <v>1.1251197888273607</v>
      </c>
      <c r="G33" s="4">
        <f t="shared" si="3"/>
        <v>87.216000000000122</v>
      </c>
    </row>
    <row r="34" spans="1:7" x14ac:dyDescent="0.25">
      <c r="A34" s="8" t="s">
        <v>10</v>
      </c>
      <c r="B34" s="7">
        <v>6.0010000000000003</v>
      </c>
      <c r="C34" s="4">
        <v>216.42</v>
      </c>
      <c r="D34" s="4">
        <f t="shared" si="2"/>
        <v>36.063989335110811</v>
      </c>
      <c r="E34" s="4">
        <f t="shared" si="5"/>
        <v>348.05799999999999</v>
      </c>
      <c r="F34" s="5">
        <f t="shared" si="1"/>
        <v>1.6082524720450975</v>
      </c>
      <c r="G34" s="4">
        <f t="shared" si="3"/>
        <v>131.63800000000001</v>
      </c>
    </row>
    <row r="35" spans="1:7" x14ac:dyDescent="0.25">
      <c r="A35" s="8" t="s">
        <v>11</v>
      </c>
      <c r="B35" s="7">
        <v>5.8449999999999998</v>
      </c>
      <c r="C35" s="4">
        <v>205</v>
      </c>
      <c r="D35" s="4">
        <f t="shared" si="2"/>
        <v>35.072711719418308</v>
      </c>
      <c r="E35" s="4">
        <f t="shared" si="5"/>
        <v>339.01</v>
      </c>
      <c r="F35" s="5">
        <f t="shared" si="1"/>
        <v>1.6537073170731706</v>
      </c>
      <c r="G35" s="4">
        <f t="shared" si="3"/>
        <v>134.01</v>
      </c>
    </row>
    <row r="36" spans="1:7" x14ac:dyDescent="0.25">
      <c r="A36" s="8" t="s">
        <v>11</v>
      </c>
      <c r="B36" s="7">
        <v>10.241</v>
      </c>
      <c r="C36" s="4">
        <v>365</v>
      </c>
      <c r="D36" s="4">
        <f t="shared" si="2"/>
        <v>35.641050678644667</v>
      </c>
      <c r="E36" s="4">
        <f t="shared" si="5"/>
        <v>593.97799999999995</v>
      </c>
      <c r="F36" s="5">
        <f t="shared" si="1"/>
        <v>1.6273369863013698</v>
      </c>
      <c r="G36" s="4">
        <f t="shared" si="3"/>
        <v>228.97799999999995</v>
      </c>
    </row>
    <row r="37" spans="1:7" x14ac:dyDescent="0.25">
      <c r="A37" s="8" t="s">
        <v>11</v>
      </c>
      <c r="B37" s="7">
        <v>7.88</v>
      </c>
      <c r="C37" s="4">
        <v>270</v>
      </c>
      <c r="D37" s="4">
        <f t="shared" si="2"/>
        <v>34.263959390862944</v>
      </c>
      <c r="E37" s="4">
        <f t="shared" si="5"/>
        <v>457.04</v>
      </c>
      <c r="F37" s="5">
        <f t="shared" si="1"/>
        <v>1.6927407407407409</v>
      </c>
      <c r="G37" s="4">
        <f t="shared" si="3"/>
        <v>187.04000000000002</v>
      </c>
    </row>
    <row r="38" spans="1:7" x14ac:dyDescent="0.25">
      <c r="A38" s="8" t="s">
        <v>12</v>
      </c>
      <c r="B38" s="7">
        <v>2.7909999999999999</v>
      </c>
      <c r="C38" s="4">
        <v>97.69</v>
      </c>
      <c r="D38" s="4">
        <f t="shared" si="2"/>
        <v>35.001791472590469</v>
      </c>
      <c r="E38" s="4">
        <f t="shared" si="5"/>
        <v>161.87799999999999</v>
      </c>
      <c r="F38" s="5">
        <f t="shared" si="1"/>
        <v>1.6570580407411197</v>
      </c>
      <c r="G38" s="4">
        <f t="shared" si="3"/>
        <v>64.187999999999988</v>
      </c>
    </row>
    <row r="39" spans="1:7" x14ac:dyDescent="0.25">
      <c r="A39" s="8" t="s">
        <v>13</v>
      </c>
      <c r="B39" s="7">
        <v>8.2110000000000003</v>
      </c>
      <c r="C39" s="4">
        <v>280</v>
      </c>
      <c r="D39" s="4">
        <f t="shared" si="2"/>
        <v>34.10059676044331</v>
      </c>
      <c r="E39" s="4">
        <f t="shared" si="5"/>
        <v>476.238</v>
      </c>
      <c r="F39" s="5">
        <f t="shared" si="1"/>
        <v>1.70085</v>
      </c>
      <c r="G39" s="4">
        <f t="shared" si="3"/>
        <v>196.238</v>
      </c>
    </row>
    <row r="40" spans="1:7" x14ac:dyDescent="0.25">
      <c r="A40" s="8" t="s">
        <v>13</v>
      </c>
      <c r="B40" s="7">
        <v>11.997</v>
      </c>
      <c r="C40" s="4">
        <v>530</v>
      </c>
      <c r="D40" s="4">
        <f t="shared" si="2"/>
        <v>44.177711094440276</v>
      </c>
      <c r="E40" s="4">
        <f t="shared" si="5"/>
        <v>695.82600000000002</v>
      </c>
      <c r="F40" s="5">
        <f t="shared" si="1"/>
        <v>1.3128792452830189</v>
      </c>
      <c r="G40" s="4">
        <f t="shared" si="3"/>
        <v>165.82600000000002</v>
      </c>
    </row>
    <row r="41" spans="1:7" x14ac:dyDescent="0.25">
      <c r="A41" s="8" t="s">
        <v>13</v>
      </c>
      <c r="B41" s="7">
        <v>37.125999999999998</v>
      </c>
      <c r="C41" s="4">
        <v>1530</v>
      </c>
      <c r="D41" s="4">
        <f t="shared" si="2"/>
        <v>41.211011151214784</v>
      </c>
      <c r="E41" s="4">
        <f t="shared" si="5"/>
        <v>2153.308</v>
      </c>
      <c r="F41" s="5">
        <f t="shared" si="1"/>
        <v>1.4073908496732026</v>
      </c>
      <c r="G41" s="4">
        <f t="shared" si="3"/>
        <v>623.30799999999999</v>
      </c>
    </row>
    <row r="42" spans="1:7" x14ac:dyDescent="0.25">
      <c r="A42" s="8" t="s">
        <v>13</v>
      </c>
      <c r="B42" s="7">
        <v>1.367</v>
      </c>
      <c r="C42" s="4">
        <v>47</v>
      </c>
      <c r="D42" s="4">
        <f t="shared" ref="D42:D78" si="6">C42/B42</f>
        <v>34.381858083394292</v>
      </c>
      <c r="E42" s="4">
        <f t="shared" si="5"/>
        <v>79.286000000000001</v>
      </c>
      <c r="F42" s="5">
        <f t="shared" si="1"/>
        <v>1.6869361702127661</v>
      </c>
      <c r="G42" s="4">
        <f t="shared" ref="G42:G78" si="7">E42-C42</f>
        <v>32.286000000000001</v>
      </c>
    </row>
    <row r="43" spans="1:7" x14ac:dyDescent="0.25">
      <c r="A43" s="8" t="s">
        <v>14</v>
      </c>
      <c r="B43" s="7">
        <v>9.1969999999999992</v>
      </c>
      <c r="C43" s="4">
        <v>350</v>
      </c>
      <c r="D43" s="4">
        <f t="shared" si="6"/>
        <v>38.05588778949658</v>
      </c>
      <c r="E43" s="4">
        <f t="shared" si="5"/>
        <v>533.42599999999993</v>
      </c>
      <c r="F43" s="5">
        <f t="shared" si="1"/>
        <v>1.5240742857142855</v>
      </c>
      <c r="G43" s="4">
        <f t="shared" si="7"/>
        <v>183.42599999999993</v>
      </c>
    </row>
    <row r="44" spans="1:7" x14ac:dyDescent="0.25">
      <c r="A44" s="8" t="s">
        <v>15</v>
      </c>
      <c r="B44" s="7">
        <v>31.356000000000002</v>
      </c>
      <c r="C44" s="4">
        <v>1411</v>
      </c>
      <c r="D44" s="4">
        <f t="shared" si="6"/>
        <v>44.999362163541264</v>
      </c>
      <c r="E44" s="4">
        <f t="shared" si="5"/>
        <v>1818.6480000000001</v>
      </c>
      <c r="F44" s="5">
        <f t="shared" si="1"/>
        <v>1.2889071580439406</v>
      </c>
      <c r="G44" s="4">
        <f t="shared" si="7"/>
        <v>407.64800000000014</v>
      </c>
    </row>
    <row r="45" spans="1:7" x14ac:dyDescent="0.25">
      <c r="A45" s="8" t="s">
        <v>15</v>
      </c>
      <c r="B45" s="7">
        <v>7.34</v>
      </c>
      <c r="C45" s="4">
        <v>309</v>
      </c>
      <c r="D45" s="4">
        <f t="shared" si="6"/>
        <v>42.098092643051771</v>
      </c>
      <c r="E45" s="4">
        <f t="shared" si="5"/>
        <v>425.71999999999997</v>
      </c>
      <c r="F45" s="5">
        <f t="shared" si="1"/>
        <v>1.3777346278317151</v>
      </c>
      <c r="G45" s="4">
        <f t="shared" si="7"/>
        <v>116.71999999999997</v>
      </c>
    </row>
    <row r="46" spans="1:7" x14ac:dyDescent="0.25">
      <c r="A46" s="8" t="s">
        <v>15</v>
      </c>
      <c r="B46" s="7">
        <v>2.9969999999999999</v>
      </c>
      <c r="C46" s="4">
        <v>155</v>
      </c>
      <c r="D46" s="4">
        <f t="shared" si="6"/>
        <v>51.718385051718386</v>
      </c>
      <c r="E46" s="4">
        <f t="shared" si="5"/>
        <v>173.82599999999999</v>
      </c>
      <c r="F46" s="5">
        <f t="shared" si="1"/>
        <v>1.1214580645161289</v>
      </c>
      <c r="G46" s="4">
        <f t="shared" si="7"/>
        <v>18.825999999999993</v>
      </c>
    </row>
    <row r="47" spans="1:7" x14ac:dyDescent="0.25">
      <c r="A47" s="8" t="s">
        <v>15</v>
      </c>
      <c r="B47" s="7">
        <v>40.643000000000001</v>
      </c>
      <c r="C47" s="4">
        <v>1510</v>
      </c>
      <c r="D47" s="4">
        <f t="shared" si="6"/>
        <v>37.152769234554533</v>
      </c>
      <c r="E47" s="4">
        <f t="shared" si="5"/>
        <v>2357.2939999999999</v>
      </c>
      <c r="F47" s="5">
        <f t="shared" si="1"/>
        <v>1.5611218543046357</v>
      </c>
      <c r="G47" s="4">
        <f t="shared" si="7"/>
        <v>847.29399999999987</v>
      </c>
    </row>
    <row r="48" spans="1:7" x14ac:dyDescent="0.25">
      <c r="A48" s="8" t="s">
        <v>16</v>
      </c>
      <c r="B48" s="7">
        <v>28.204999999999998</v>
      </c>
      <c r="C48" s="4">
        <v>937</v>
      </c>
      <c r="D48" s="4">
        <f t="shared" si="6"/>
        <v>33.221060095727708</v>
      </c>
      <c r="E48" s="4">
        <f t="shared" si="5"/>
        <v>1635.8899999999999</v>
      </c>
      <c r="F48" s="5">
        <f t="shared" si="1"/>
        <v>1.745880469583778</v>
      </c>
      <c r="G48" s="4">
        <f t="shared" si="7"/>
        <v>698.88999999999987</v>
      </c>
    </row>
    <row r="49" spans="1:7" x14ac:dyDescent="0.25">
      <c r="A49" s="8" t="s">
        <v>16</v>
      </c>
      <c r="B49" s="7">
        <v>27.866</v>
      </c>
      <c r="C49" s="4">
        <v>1155</v>
      </c>
      <c r="D49" s="4">
        <f t="shared" si="6"/>
        <v>41.448360008612646</v>
      </c>
      <c r="E49" s="4">
        <f t="shared" si="5"/>
        <v>1616.2280000000001</v>
      </c>
      <c r="F49" s="5">
        <f t="shared" si="1"/>
        <v>1.3993316017316018</v>
      </c>
      <c r="G49" s="4">
        <f t="shared" si="7"/>
        <v>461.22800000000007</v>
      </c>
    </row>
    <row r="50" spans="1:7" x14ac:dyDescent="0.25">
      <c r="A50" s="8" t="s">
        <v>16</v>
      </c>
      <c r="B50" s="7">
        <v>22.43</v>
      </c>
      <c r="C50" s="4">
        <v>795</v>
      </c>
      <c r="D50" s="4">
        <f t="shared" si="6"/>
        <v>35.443602318323677</v>
      </c>
      <c r="E50" s="4">
        <f t="shared" si="5"/>
        <v>1300.94</v>
      </c>
      <c r="F50" s="5">
        <f t="shared" si="1"/>
        <v>1.6364025157232704</v>
      </c>
      <c r="G50" s="4">
        <f t="shared" si="7"/>
        <v>505.94000000000005</v>
      </c>
    </row>
    <row r="51" spans="1:7" x14ac:dyDescent="0.25">
      <c r="A51" s="8" t="s">
        <v>16</v>
      </c>
      <c r="B51" s="7">
        <v>2.57</v>
      </c>
      <c r="C51" s="4">
        <v>110</v>
      </c>
      <c r="D51" s="4">
        <f t="shared" si="6"/>
        <v>42.801556420233467</v>
      </c>
      <c r="E51" s="4">
        <f t="shared" si="5"/>
        <v>149.06</v>
      </c>
      <c r="F51" s="5">
        <f t="shared" si="1"/>
        <v>1.3550909090909091</v>
      </c>
      <c r="G51" s="4">
        <f t="shared" si="7"/>
        <v>39.06</v>
      </c>
    </row>
    <row r="52" spans="1:7" x14ac:dyDescent="0.25">
      <c r="A52" s="8" t="s">
        <v>17</v>
      </c>
      <c r="B52" s="7">
        <v>6.1959999999999997</v>
      </c>
      <c r="C52" s="4">
        <v>278.82</v>
      </c>
      <c r="D52" s="4">
        <f t="shared" si="6"/>
        <v>45</v>
      </c>
      <c r="E52" s="4">
        <f t="shared" si="5"/>
        <v>359.36799999999999</v>
      </c>
      <c r="F52" s="5">
        <f t="shared" si="1"/>
        <v>1.288888888888889</v>
      </c>
      <c r="G52" s="4">
        <f t="shared" si="7"/>
        <v>80.548000000000002</v>
      </c>
    </row>
    <row r="53" spans="1:7" x14ac:dyDescent="0.25">
      <c r="A53" s="8" t="s">
        <v>18</v>
      </c>
      <c r="B53" s="7">
        <v>113.102</v>
      </c>
      <c r="C53" s="4">
        <v>3732.37</v>
      </c>
      <c r="D53" s="4">
        <f t="shared" si="6"/>
        <v>33.00003536630652</v>
      </c>
      <c r="E53" s="4">
        <f t="shared" si="5"/>
        <v>6559.9160000000002</v>
      </c>
      <c r="F53" s="5">
        <f t="shared" si="1"/>
        <v>1.7575738739728377</v>
      </c>
      <c r="G53" s="4">
        <f t="shared" si="7"/>
        <v>2827.5460000000003</v>
      </c>
    </row>
    <row r="54" spans="1:7" x14ac:dyDescent="0.25">
      <c r="A54" s="8" t="s">
        <v>18</v>
      </c>
      <c r="B54" s="7">
        <v>13.907999999999999</v>
      </c>
      <c r="C54" s="4">
        <v>459.05</v>
      </c>
      <c r="D54" s="4">
        <f t="shared" si="6"/>
        <v>33.006183491515678</v>
      </c>
      <c r="E54" s="4">
        <f t="shared" si="5"/>
        <v>806.66399999999999</v>
      </c>
      <c r="F54" s="5">
        <f t="shared" si="1"/>
        <v>1.7572464873107503</v>
      </c>
      <c r="G54" s="4">
        <f t="shared" si="7"/>
        <v>347.61399999999998</v>
      </c>
    </row>
    <row r="55" spans="1:7" x14ac:dyDescent="0.25">
      <c r="A55" s="8" t="s">
        <v>18</v>
      </c>
      <c r="B55" s="7">
        <v>16.463000000000001</v>
      </c>
      <c r="C55" s="4">
        <v>560</v>
      </c>
      <c r="D55" s="4">
        <f>C55/B55</f>
        <v>34.015671505800881</v>
      </c>
      <c r="E55" s="4">
        <f t="shared" si="5"/>
        <v>954.85400000000004</v>
      </c>
      <c r="F55" s="5">
        <f t="shared" si="1"/>
        <v>1.7050964285714287</v>
      </c>
      <c r="G55" s="4">
        <f>E55-C55</f>
        <v>394.85400000000004</v>
      </c>
    </row>
    <row r="56" spans="1:7" x14ac:dyDescent="0.25">
      <c r="A56" s="8" t="s">
        <v>18</v>
      </c>
      <c r="B56" s="7">
        <v>15.304</v>
      </c>
      <c r="C56" s="4">
        <v>511</v>
      </c>
      <c r="D56" s="4">
        <f>C56/B56</f>
        <v>33.389963408259277</v>
      </c>
      <c r="E56" s="4">
        <f t="shared" si="5"/>
        <v>887.63200000000006</v>
      </c>
      <c r="F56" s="5">
        <f t="shared" si="1"/>
        <v>1.7370489236790607</v>
      </c>
      <c r="G56" s="4">
        <f>E56-C56</f>
        <v>376.63200000000006</v>
      </c>
    </row>
    <row r="57" spans="1:7" x14ac:dyDescent="0.25">
      <c r="A57" s="8" t="s">
        <v>19</v>
      </c>
      <c r="B57" s="7">
        <v>6.42</v>
      </c>
      <c r="C57" s="4">
        <v>321</v>
      </c>
      <c r="D57" s="4">
        <f t="shared" si="6"/>
        <v>50</v>
      </c>
      <c r="E57" s="4">
        <f t="shared" si="5"/>
        <v>372.36</v>
      </c>
      <c r="F57" s="5">
        <f t="shared" si="1"/>
        <v>1.1600000000000001</v>
      </c>
      <c r="G57" s="4">
        <f t="shared" si="7"/>
        <v>51.360000000000014</v>
      </c>
    </row>
    <row r="58" spans="1:7" x14ac:dyDescent="0.25">
      <c r="A58" s="8" t="s">
        <v>19</v>
      </c>
      <c r="B58" s="7">
        <v>0.97199999999999998</v>
      </c>
      <c r="C58" s="4">
        <v>35</v>
      </c>
      <c r="D58" s="4">
        <f t="shared" si="6"/>
        <v>36.008230452674901</v>
      </c>
      <c r="E58" s="4">
        <f t="shared" si="5"/>
        <v>56.375999999999998</v>
      </c>
      <c r="F58" s="5">
        <f t="shared" si="1"/>
        <v>1.610742857142857</v>
      </c>
      <c r="G58" s="4">
        <f t="shared" si="7"/>
        <v>21.375999999999998</v>
      </c>
    </row>
    <row r="59" spans="1:7" x14ac:dyDescent="0.25">
      <c r="A59" s="8" t="s">
        <v>19</v>
      </c>
      <c r="B59" s="7">
        <v>57.164999999999999</v>
      </c>
      <c r="C59" s="4">
        <v>1952</v>
      </c>
      <c r="D59" s="4">
        <f t="shared" si="6"/>
        <v>34.146768127350654</v>
      </c>
      <c r="E59" s="4">
        <f t="shared" si="5"/>
        <v>3315.57</v>
      </c>
      <c r="F59" s="5">
        <f t="shared" si="1"/>
        <v>1.6985502049180328</v>
      </c>
      <c r="G59" s="4">
        <f t="shared" si="7"/>
        <v>1363.5700000000002</v>
      </c>
    </row>
    <row r="60" spans="1:7" x14ac:dyDescent="0.25">
      <c r="A60" s="8" t="s">
        <v>19</v>
      </c>
      <c r="B60" s="7">
        <v>12.340999999999999</v>
      </c>
      <c r="C60" s="4">
        <v>617.04999999999995</v>
      </c>
      <c r="D60" s="4">
        <f t="shared" si="6"/>
        <v>50</v>
      </c>
      <c r="E60" s="4">
        <f t="shared" si="5"/>
        <v>715.77799999999991</v>
      </c>
      <c r="F60" s="5">
        <f t="shared" si="1"/>
        <v>1.1599999999999999</v>
      </c>
      <c r="G60" s="4">
        <f t="shared" si="7"/>
        <v>98.727999999999952</v>
      </c>
    </row>
    <row r="61" spans="1:7" x14ac:dyDescent="0.25">
      <c r="A61" s="8" t="s">
        <v>19</v>
      </c>
      <c r="B61" s="7">
        <v>3.4169999999999998</v>
      </c>
      <c r="C61" s="4">
        <v>154</v>
      </c>
      <c r="D61" s="4">
        <f t="shared" si="6"/>
        <v>45.068773778167987</v>
      </c>
      <c r="E61" s="4">
        <f t="shared" si="5"/>
        <v>198.18599999999998</v>
      </c>
      <c r="F61" s="5">
        <f t="shared" si="1"/>
        <v>1.2869220779220778</v>
      </c>
      <c r="G61" s="4">
        <f t="shared" si="7"/>
        <v>44.185999999999979</v>
      </c>
    </row>
    <row r="62" spans="1:7" x14ac:dyDescent="0.25">
      <c r="A62" s="8" t="s">
        <v>20</v>
      </c>
      <c r="B62" s="7">
        <v>17.076000000000001</v>
      </c>
      <c r="C62" s="4">
        <v>621</v>
      </c>
      <c r="D62" s="4">
        <f t="shared" si="6"/>
        <v>36.366830639494026</v>
      </c>
      <c r="E62" s="4">
        <f t="shared" si="5"/>
        <v>990.40800000000002</v>
      </c>
      <c r="F62" s="5">
        <f t="shared" si="1"/>
        <v>1.5948599033816426</v>
      </c>
      <c r="G62" s="4">
        <f t="shared" si="7"/>
        <v>369.40800000000002</v>
      </c>
    </row>
    <row r="63" spans="1:7" x14ac:dyDescent="0.25">
      <c r="A63" s="8" t="s">
        <v>21</v>
      </c>
      <c r="B63" s="7">
        <v>51.837000000000003</v>
      </c>
      <c r="C63" s="4">
        <v>1727</v>
      </c>
      <c r="D63" s="4">
        <f t="shared" si="6"/>
        <v>33.315971217470143</v>
      </c>
      <c r="E63" s="4">
        <f>B63*5</f>
        <v>259.185</v>
      </c>
      <c r="F63" s="5">
        <f t="shared" si="1"/>
        <v>0.15007817023740591</v>
      </c>
      <c r="G63" s="4">
        <f t="shared" si="7"/>
        <v>-1467.8150000000001</v>
      </c>
    </row>
    <row r="64" spans="1:7" x14ac:dyDescent="0.25">
      <c r="A64" s="8" t="s">
        <v>21</v>
      </c>
      <c r="B64" s="7">
        <v>9.2469999999999999</v>
      </c>
      <c r="C64" s="4">
        <v>310</v>
      </c>
      <c r="D64" s="4">
        <f>C64/B64</f>
        <v>33.524386287444578</v>
      </c>
      <c r="E64" s="4">
        <f t="shared" ref="E64:E88" si="8">B64*58</f>
        <v>536.32600000000002</v>
      </c>
      <c r="F64" s="5">
        <f t="shared" si="1"/>
        <v>1.730083870967742</v>
      </c>
      <c r="G64" s="4">
        <f>E64-C64</f>
        <v>226.32600000000002</v>
      </c>
    </row>
    <row r="65" spans="1:7" x14ac:dyDescent="0.25">
      <c r="A65" s="8" t="s">
        <v>22</v>
      </c>
      <c r="B65" s="7">
        <v>77.463999999999999</v>
      </c>
      <c r="C65" s="4">
        <v>3763</v>
      </c>
      <c r="D65" s="4">
        <f t="shared" si="6"/>
        <v>48.577403697201284</v>
      </c>
      <c r="E65" s="4">
        <f t="shared" si="8"/>
        <v>4492.9120000000003</v>
      </c>
      <c r="F65" s="5">
        <f t="shared" si="1"/>
        <v>1.1939707680042519</v>
      </c>
      <c r="G65" s="4">
        <f t="shared" si="7"/>
        <v>729.91200000000026</v>
      </c>
    </row>
    <row r="66" spans="1:7" x14ac:dyDescent="0.25">
      <c r="A66" s="8" t="s">
        <v>22</v>
      </c>
      <c r="B66" s="7">
        <v>5.9909999999999997</v>
      </c>
      <c r="C66" s="4">
        <v>200</v>
      </c>
      <c r="D66" s="4">
        <f t="shared" si="6"/>
        <v>33.383408446002342</v>
      </c>
      <c r="E66" s="4">
        <f t="shared" si="8"/>
        <v>347.47799999999995</v>
      </c>
      <c r="F66" s="5">
        <f t="shared" si="1"/>
        <v>1.7373899999999998</v>
      </c>
      <c r="G66" s="4">
        <f t="shared" si="7"/>
        <v>147.47799999999995</v>
      </c>
    </row>
    <row r="67" spans="1:7" x14ac:dyDescent="0.25">
      <c r="A67" s="8" t="s">
        <v>22</v>
      </c>
      <c r="B67" s="7">
        <v>0.78100000000000003</v>
      </c>
      <c r="C67" s="4">
        <v>26</v>
      </c>
      <c r="D67" s="4">
        <f t="shared" si="6"/>
        <v>33.29065300896287</v>
      </c>
      <c r="E67" s="4">
        <f t="shared" si="8"/>
        <v>45.298000000000002</v>
      </c>
      <c r="F67" s="5">
        <f t="shared" si="1"/>
        <v>1.7422307692307692</v>
      </c>
      <c r="G67" s="4">
        <f t="shared" si="7"/>
        <v>19.298000000000002</v>
      </c>
    </row>
    <row r="68" spans="1:7" x14ac:dyDescent="0.25">
      <c r="A68" s="8" t="s">
        <v>22</v>
      </c>
      <c r="B68" s="7">
        <v>19.975999999999999</v>
      </c>
      <c r="C68" s="4">
        <v>987</v>
      </c>
      <c r="D68" s="4">
        <f t="shared" si="6"/>
        <v>49.409291149379257</v>
      </c>
      <c r="E68" s="4">
        <f t="shared" si="8"/>
        <v>1158.6079999999999</v>
      </c>
      <c r="F68" s="5">
        <f t="shared" si="1"/>
        <v>1.1738682877406281</v>
      </c>
      <c r="G68" s="4">
        <f t="shared" si="7"/>
        <v>171.60799999999995</v>
      </c>
    </row>
    <row r="69" spans="1:7" x14ac:dyDescent="0.25">
      <c r="A69" s="8" t="s">
        <v>23</v>
      </c>
      <c r="B69" s="7">
        <v>41.968000000000004</v>
      </c>
      <c r="C69" s="4">
        <v>1461</v>
      </c>
      <c r="D69" s="4">
        <f t="shared" si="6"/>
        <v>34.812237895539454</v>
      </c>
      <c r="E69" s="4">
        <f t="shared" si="8"/>
        <v>2434.1440000000002</v>
      </c>
      <c r="F69" s="5">
        <f t="shared" ref="F69:F122" si="9">E69/C69</f>
        <v>1.6660807665982205</v>
      </c>
      <c r="G69" s="4">
        <f t="shared" si="7"/>
        <v>973.14400000000023</v>
      </c>
    </row>
    <row r="70" spans="1:7" x14ac:dyDescent="0.25">
      <c r="A70" s="8" t="s">
        <v>23</v>
      </c>
      <c r="B70" s="7">
        <v>1.6559999999999999</v>
      </c>
      <c r="C70" s="4">
        <v>56</v>
      </c>
      <c r="D70" s="4">
        <f t="shared" si="6"/>
        <v>33.816425120772948</v>
      </c>
      <c r="E70" s="4">
        <f t="shared" si="8"/>
        <v>96.048000000000002</v>
      </c>
      <c r="F70" s="5">
        <f t="shared" si="9"/>
        <v>1.7151428571428571</v>
      </c>
      <c r="G70" s="4">
        <f t="shared" si="7"/>
        <v>40.048000000000002</v>
      </c>
    </row>
    <row r="71" spans="1:7" x14ac:dyDescent="0.25">
      <c r="A71" s="8" t="s">
        <v>24</v>
      </c>
      <c r="B71" s="7">
        <v>2.9089999999999998</v>
      </c>
      <c r="C71" s="4">
        <v>101.82</v>
      </c>
      <c r="D71" s="4">
        <f t="shared" si="6"/>
        <v>35.001718803712613</v>
      </c>
      <c r="E71" s="4">
        <f t="shared" si="8"/>
        <v>168.72199999999998</v>
      </c>
      <c r="F71" s="5">
        <f t="shared" si="9"/>
        <v>1.6570614810449813</v>
      </c>
      <c r="G71" s="4">
        <f t="shared" si="7"/>
        <v>66.901999999999987</v>
      </c>
    </row>
    <row r="72" spans="1:7" x14ac:dyDescent="0.25">
      <c r="A72" s="8" t="s">
        <v>25</v>
      </c>
      <c r="B72" s="7">
        <v>12.944000000000001</v>
      </c>
      <c r="C72" s="4">
        <v>430.5</v>
      </c>
      <c r="D72" s="4">
        <f t="shared" si="6"/>
        <v>33.258652657601978</v>
      </c>
      <c r="E72" s="4">
        <f t="shared" si="8"/>
        <v>750.75200000000007</v>
      </c>
      <c r="F72" s="5">
        <f t="shared" si="9"/>
        <v>1.7439070847851337</v>
      </c>
      <c r="G72" s="4">
        <f t="shared" si="7"/>
        <v>320.25200000000007</v>
      </c>
    </row>
    <row r="73" spans="1:7" x14ac:dyDescent="0.25">
      <c r="A73" s="8" t="s">
        <v>25</v>
      </c>
      <c r="B73" s="7">
        <v>3.6</v>
      </c>
      <c r="C73" s="4">
        <v>171</v>
      </c>
      <c r="D73" s="4">
        <f t="shared" si="6"/>
        <v>47.5</v>
      </c>
      <c r="E73" s="4">
        <f t="shared" si="8"/>
        <v>208.8</v>
      </c>
      <c r="F73" s="5">
        <f t="shared" si="9"/>
        <v>1.2210526315789474</v>
      </c>
      <c r="G73" s="4">
        <f t="shared" si="7"/>
        <v>37.800000000000011</v>
      </c>
    </row>
    <row r="74" spans="1:7" x14ac:dyDescent="0.25">
      <c r="A74" s="8" t="s">
        <v>25</v>
      </c>
      <c r="B74" s="7">
        <v>1.95</v>
      </c>
      <c r="C74" s="4">
        <v>65</v>
      </c>
      <c r="D74" s="4">
        <f t="shared" si="6"/>
        <v>33.333333333333336</v>
      </c>
      <c r="E74" s="4">
        <f t="shared" si="8"/>
        <v>113.1</v>
      </c>
      <c r="F74" s="5">
        <f t="shared" si="9"/>
        <v>1.74</v>
      </c>
      <c r="G74" s="4">
        <f t="shared" si="7"/>
        <v>48.099999999999994</v>
      </c>
    </row>
    <row r="75" spans="1:7" x14ac:dyDescent="0.25">
      <c r="A75" s="8" t="s">
        <v>25</v>
      </c>
      <c r="B75" s="7">
        <v>1.92</v>
      </c>
      <c r="C75" s="4">
        <v>66</v>
      </c>
      <c r="D75" s="4">
        <f t="shared" si="6"/>
        <v>34.375</v>
      </c>
      <c r="E75" s="4">
        <f t="shared" si="8"/>
        <v>111.36</v>
      </c>
      <c r="F75" s="5">
        <f t="shared" si="9"/>
        <v>1.6872727272727273</v>
      </c>
      <c r="G75" s="4">
        <f t="shared" si="7"/>
        <v>45.36</v>
      </c>
    </row>
    <row r="76" spans="1:7" x14ac:dyDescent="0.25">
      <c r="A76" s="8" t="s">
        <v>26</v>
      </c>
      <c r="B76" s="7">
        <v>2.8039999999999998</v>
      </c>
      <c r="C76" s="4">
        <v>94</v>
      </c>
      <c r="D76" s="4">
        <f t="shared" si="6"/>
        <v>33.523537803138375</v>
      </c>
      <c r="E76" s="4">
        <f t="shared" si="8"/>
        <v>162.63199999999998</v>
      </c>
      <c r="F76" s="5">
        <f t="shared" si="9"/>
        <v>1.7301276595744679</v>
      </c>
      <c r="G76" s="4">
        <f t="shared" si="7"/>
        <v>68.631999999999977</v>
      </c>
    </row>
    <row r="77" spans="1:7" x14ac:dyDescent="0.25">
      <c r="A77" s="8" t="s">
        <v>26</v>
      </c>
      <c r="B77" s="7">
        <v>4.07</v>
      </c>
      <c r="C77" s="4">
        <v>147</v>
      </c>
      <c r="D77" s="4">
        <f t="shared" si="6"/>
        <v>36.117936117936118</v>
      </c>
      <c r="E77" s="4">
        <f t="shared" si="8"/>
        <v>236.06</v>
      </c>
      <c r="F77" s="5">
        <f t="shared" si="9"/>
        <v>1.6058503401360544</v>
      </c>
      <c r="G77" s="4">
        <f t="shared" si="7"/>
        <v>89.06</v>
      </c>
    </row>
    <row r="78" spans="1:7" x14ac:dyDescent="0.25">
      <c r="A78" s="8" t="s">
        <v>27</v>
      </c>
      <c r="B78" s="7">
        <v>1.0580000000000001</v>
      </c>
      <c r="C78" s="4">
        <v>45</v>
      </c>
      <c r="D78" s="4">
        <f t="shared" si="6"/>
        <v>42.533081285444233</v>
      </c>
      <c r="E78" s="4">
        <f t="shared" si="8"/>
        <v>61.364000000000004</v>
      </c>
      <c r="F78" s="5">
        <f t="shared" si="9"/>
        <v>1.3636444444444444</v>
      </c>
      <c r="G78" s="4">
        <f t="shared" si="7"/>
        <v>16.364000000000004</v>
      </c>
    </row>
    <row r="79" spans="1:7" x14ac:dyDescent="0.25">
      <c r="A79" s="8" t="s">
        <v>28</v>
      </c>
      <c r="B79" s="7">
        <v>37.125999999999998</v>
      </c>
      <c r="C79" s="4">
        <v>1617</v>
      </c>
      <c r="D79" s="4">
        <f t="shared" ref="D79:D101" si="10">C79/B79</f>
        <v>43.554382373538765</v>
      </c>
      <c r="E79" s="4">
        <f t="shared" si="8"/>
        <v>2153.308</v>
      </c>
      <c r="F79" s="5">
        <f t="shared" si="9"/>
        <v>1.3316685219542361</v>
      </c>
      <c r="G79" s="4">
        <f t="shared" ref="G79:G101" si="11">E79-C79</f>
        <v>536.30799999999999</v>
      </c>
    </row>
    <row r="80" spans="1:7" x14ac:dyDescent="0.25">
      <c r="A80" s="8" t="s">
        <v>29</v>
      </c>
      <c r="B80" s="7">
        <v>19.539000000000001</v>
      </c>
      <c r="C80" s="4">
        <v>721.5</v>
      </c>
      <c r="D80" s="4">
        <f t="shared" si="10"/>
        <v>36.926147704590818</v>
      </c>
      <c r="E80" s="4">
        <f t="shared" si="8"/>
        <v>1133.2620000000002</v>
      </c>
      <c r="F80" s="5">
        <f t="shared" si="9"/>
        <v>1.570702702702703</v>
      </c>
      <c r="G80" s="4">
        <f t="shared" si="11"/>
        <v>411.76200000000017</v>
      </c>
    </row>
    <row r="81" spans="1:7" x14ac:dyDescent="0.25">
      <c r="A81" s="8" t="s">
        <v>29</v>
      </c>
      <c r="B81" s="7">
        <v>27.584</v>
      </c>
      <c r="C81" s="4">
        <v>910</v>
      </c>
      <c r="D81" s="4">
        <f>C81/B81</f>
        <v>32.990139211136892</v>
      </c>
      <c r="E81" s="4">
        <f t="shared" si="8"/>
        <v>1599.8720000000001</v>
      </c>
      <c r="F81" s="5">
        <f t="shared" si="9"/>
        <v>1.758101098901099</v>
      </c>
      <c r="G81" s="4">
        <f>E81-C81</f>
        <v>689.87200000000007</v>
      </c>
    </row>
    <row r="82" spans="1:7" x14ac:dyDescent="0.25">
      <c r="A82" s="8" t="s">
        <v>30</v>
      </c>
      <c r="B82" s="7">
        <v>13.803000000000001</v>
      </c>
      <c r="C82" s="4">
        <v>470</v>
      </c>
      <c r="D82" s="4">
        <f t="shared" si="10"/>
        <v>34.050568716945591</v>
      </c>
      <c r="E82" s="4">
        <f t="shared" si="8"/>
        <v>800.57400000000007</v>
      </c>
      <c r="F82" s="5">
        <f t="shared" si="9"/>
        <v>1.703348936170213</v>
      </c>
      <c r="G82" s="4">
        <f t="shared" si="11"/>
        <v>330.57400000000007</v>
      </c>
    </row>
    <row r="83" spans="1:7" x14ac:dyDescent="0.25">
      <c r="A83" s="8" t="s">
        <v>30</v>
      </c>
      <c r="B83" s="7">
        <v>11.542</v>
      </c>
      <c r="C83" s="4">
        <v>475</v>
      </c>
      <c r="D83" s="4">
        <f t="shared" si="10"/>
        <v>41.154046092531622</v>
      </c>
      <c r="E83" s="4">
        <f t="shared" si="8"/>
        <v>669.43600000000004</v>
      </c>
      <c r="F83" s="5">
        <f t="shared" si="9"/>
        <v>1.409338947368421</v>
      </c>
      <c r="G83" s="4">
        <f t="shared" si="11"/>
        <v>194.43600000000004</v>
      </c>
    </row>
    <row r="84" spans="1:7" x14ac:dyDescent="0.25">
      <c r="A84" s="8" t="s">
        <v>30</v>
      </c>
      <c r="B84" s="7">
        <v>9.8249999999999993</v>
      </c>
      <c r="C84" s="4">
        <v>390</v>
      </c>
      <c r="D84" s="4">
        <f t="shared" si="10"/>
        <v>39.694656488549619</v>
      </c>
      <c r="E84" s="4">
        <f t="shared" si="8"/>
        <v>569.84999999999991</v>
      </c>
      <c r="F84" s="5">
        <f t="shared" si="9"/>
        <v>1.461153846153846</v>
      </c>
      <c r="G84" s="4">
        <f t="shared" si="11"/>
        <v>179.84999999999991</v>
      </c>
    </row>
    <row r="85" spans="1:7" x14ac:dyDescent="0.25">
      <c r="A85" s="8" t="s">
        <v>30</v>
      </c>
      <c r="B85" s="7">
        <v>2.6269999999999998</v>
      </c>
      <c r="C85" s="4">
        <v>86.69</v>
      </c>
      <c r="D85" s="4">
        <f>C85/B85</f>
        <v>32.999619337647509</v>
      </c>
      <c r="E85" s="4">
        <f t="shared" si="8"/>
        <v>152.36599999999999</v>
      </c>
      <c r="F85" s="5">
        <f t="shared" si="9"/>
        <v>1.7575960318375821</v>
      </c>
      <c r="G85" s="4">
        <f>E85-C85</f>
        <v>65.675999999999988</v>
      </c>
    </row>
    <row r="86" spans="1:7" x14ac:dyDescent="0.25">
      <c r="A86" s="8" t="s">
        <v>31</v>
      </c>
      <c r="B86" s="7">
        <v>5.6580000000000004</v>
      </c>
      <c r="C86" s="4">
        <v>285.2</v>
      </c>
      <c r="D86" s="4">
        <f t="shared" si="10"/>
        <v>50.406504065040643</v>
      </c>
      <c r="E86" s="4">
        <f t="shared" si="8"/>
        <v>328.16400000000004</v>
      </c>
      <c r="F86" s="5">
        <f t="shared" si="9"/>
        <v>1.1506451612903228</v>
      </c>
      <c r="G86" s="4">
        <f t="shared" si="11"/>
        <v>42.964000000000055</v>
      </c>
    </row>
    <row r="87" spans="1:7" x14ac:dyDescent="0.25">
      <c r="A87" s="8" t="s">
        <v>32</v>
      </c>
      <c r="B87" s="7">
        <v>33.262999999999998</v>
      </c>
      <c r="C87" s="4">
        <v>1119</v>
      </c>
      <c r="D87" s="4">
        <f t="shared" si="10"/>
        <v>33.64098247301807</v>
      </c>
      <c r="E87" s="4">
        <f t="shared" si="8"/>
        <v>1929.2539999999999</v>
      </c>
      <c r="F87" s="5">
        <f t="shared" si="9"/>
        <v>1.7240875781948166</v>
      </c>
      <c r="G87" s="4">
        <f t="shared" si="11"/>
        <v>810.25399999999991</v>
      </c>
    </row>
    <row r="88" spans="1:7" x14ac:dyDescent="0.25">
      <c r="A88" s="8" t="s">
        <v>33</v>
      </c>
      <c r="B88" s="7">
        <v>12.654999999999999</v>
      </c>
      <c r="C88" s="4">
        <v>424</v>
      </c>
      <c r="D88" s="4">
        <f t="shared" si="10"/>
        <v>33.504543658632954</v>
      </c>
      <c r="E88" s="4">
        <f t="shared" si="8"/>
        <v>733.99</v>
      </c>
      <c r="F88" s="5">
        <f t="shared" si="9"/>
        <v>1.7311084905660377</v>
      </c>
      <c r="G88" s="4">
        <f t="shared" si="11"/>
        <v>309.99</v>
      </c>
    </row>
    <row r="89" spans="1:7" x14ac:dyDescent="0.25">
      <c r="A89" s="8" t="s">
        <v>33</v>
      </c>
      <c r="B89" s="7">
        <v>175.98599999999999</v>
      </c>
      <c r="C89" s="4">
        <v>7415</v>
      </c>
      <c r="D89" s="4">
        <f t="shared" si="10"/>
        <v>42.134033389019585</v>
      </c>
      <c r="E89" s="4">
        <f>B89*5</f>
        <v>879.93</v>
      </c>
      <c r="F89" s="5">
        <f t="shared" si="9"/>
        <v>0.11866891436277814</v>
      </c>
      <c r="G89" s="4">
        <f t="shared" si="11"/>
        <v>-6535.07</v>
      </c>
    </row>
    <row r="90" spans="1:7" x14ac:dyDescent="0.25">
      <c r="A90" s="8" t="s">
        <v>33</v>
      </c>
      <c r="B90" s="7">
        <v>126.06399999999999</v>
      </c>
      <c r="C90" s="4">
        <v>4291</v>
      </c>
      <c r="D90" s="4">
        <f t="shared" si="10"/>
        <v>34.038266277446375</v>
      </c>
      <c r="E90" s="4">
        <f t="shared" ref="E90:E121" si="12">B90*58</f>
        <v>7311.7119999999995</v>
      </c>
      <c r="F90" s="5">
        <f t="shared" si="9"/>
        <v>1.7039645770216731</v>
      </c>
      <c r="G90" s="4">
        <f t="shared" si="11"/>
        <v>3020.7119999999995</v>
      </c>
    </row>
    <row r="91" spans="1:7" x14ac:dyDescent="0.25">
      <c r="A91" s="8" t="s">
        <v>33</v>
      </c>
      <c r="B91" s="7">
        <v>19.486999999999998</v>
      </c>
      <c r="C91" s="4">
        <v>1006.94</v>
      </c>
      <c r="D91" s="4">
        <f t="shared" si="10"/>
        <v>51.672396982603793</v>
      </c>
      <c r="E91" s="4">
        <f t="shared" si="12"/>
        <v>1130.2459999999999</v>
      </c>
      <c r="F91" s="5">
        <f t="shared" si="9"/>
        <v>1.1224561542892326</v>
      </c>
      <c r="G91" s="4">
        <f t="shared" si="11"/>
        <v>123.30599999999981</v>
      </c>
    </row>
    <row r="92" spans="1:7" x14ac:dyDescent="0.25">
      <c r="A92" s="8" t="s">
        <v>33</v>
      </c>
      <c r="B92" s="7">
        <v>6.0970000000000004</v>
      </c>
      <c r="C92" s="4">
        <v>243</v>
      </c>
      <c r="D92" s="4">
        <f t="shared" si="10"/>
        <v>39.855666721338359</v>
      </c>
      <c r="E92" s="4">
        <f t="shared" si="12"/>
        <v>353.62600000000003</v>
      </c>
      <c r="F92" s="5">
        <f t="shared" si="9"/>
        <v>1.4552510288065845</v>
      </c>
      <c r="G92" s="4">
        <f t="shared" si="11"/>
        <v>110.62600000000003</v>
      </c>
    </row>
    <row r="93" spans="1:7" x14ac:dyDescent="0.25">
      <c r="A93" s="8" t="s">
        <v>34</v>
      </c>
      <c r="B93" s="7">
        <v>13.202999999999999</v>
      </c>
      <c r="C93" s="4">
        <v>436</v>
      </c>
      <c r="D93" s="4">
        <f t="shared" si="10"/>
        <v>33.022797848973717</v>
      </c>
      <c r="E93" s="4">
        <f t="shared" si="12"/>
        <v>765.774</v>
      </c>
      <c r="F93" s="5">
        <f t="shared" si="9"/>
        <v>1.756362385321101</v>
      </c>
      <c r="G93" s="4">
        <f t="shared" si="11"/>
        <v>329.774</v>
      </c>
    </row>
    <row r="94" spans="1:7" x14ac:dyDescent="0.25">
      <c r="A94" s="8" t="s">
        <v>34</v>
      </c>
      <c r="B94" s="7">
        <v>484.661</v>
      </c>
      <c r="C94" s="4">
        <v>16025</v>
      </c>
      <c r="D94" s="4">
        <f t="shared" si="10"/>
        <v>33.064348070094354</v>
      </c>
      <c r="E94" s="4">
        <f t="shared" si="12"/>
        <v>28110.338</v>
      </c>
      <c r="F94" s="5">
        <f t="shared" si="9"/>
        <v>1.7541552574102963</v>
      </c>
      <c r="G94" s="4">
        <f t="shared" si="11"/>
        <v>12085.338</v>
      </c>
    </row>
    <row r="95" spans="1:7" x14ac:dyDescent="0.25">
      <c r="A95" s="8" t="s">
        <v>34</v>
      </c>
      <c r="B95" s="7">
        <v>186.80699999999999</v>
      </c>
      <c r="C95" s="4">
        <v>6679</v>
      </c>
      <c r="D95" s="4">
        <f t="shared" si="10"/>
        <v>35.753478188718837</v>
      </c>
      <c r="E95" s="4">
        <f t="shared" si="12"/>
        <v>10834.805999999999</v>
      </c>
      <c r="F95" s="5">
        <f t="shared" si="9"/>
        <v>1.6222197933822426</v>
      </c>
      <c r="G95" s="4">
        <f t="shared" si="11"/>
        <v>4155.8059999999987</v>
      </c>
    </row>
    <row r="96" spans="1:7" x14ac:dyDescent="0.25">
      <c r="A96" s="8" t="s">
        <v>34</v>
      </c>
      <c r="B96" s="7">
        <v>21.872</v>
      </c>
      <c r="C96" s="4">
        <v>792</v>
      </c>
      <c r="D96" s="4">
        <f t="shared" si="10"/>
        <v>36.210680321872715</v>
      </c>
      <c r="E96" s="4">
        <f t="shared" si="12"/>
        <v>1268.576</v>
      </c>
      <c r="F96" s="5">
        <f t="shared" si="9"/>
        <v>1.6017373737373737</v>
      </c>
      <c r="G96" s="4">
        <f t="shared" si="11"/>
        <v>476.57600000000002</v>
      </c>
    </row>
    <row r="97" spans="1:7" x14ac:dyDescent="0.25">
      <c r="A97" s="8" t="s">
        <v>35</v>
      </c>
      <c r="B97" s="7">
        <v>109.669</v>
      </c>
      <c r="C97" s="4">
        <v>5102</v>
      </c>
      <c r="D97" s="4">
        <f t="shared" si="10"/>
        <v>46.521806526912805</v>
      </c>
      <c r="E97" s="4">
        <f t="shared" si="12"/>
        <v>6360.8019999999997</v>
      </c>
      <c r="F97" s="5">
        <f t="shared" si="9"/>
        <v>1.2467271658173265</v>
      </c>
      <c r="G97" s="4">
        <f t="shared" si="11"/>
        <v>1258.8019999999997</v>
      </c>
    </row>
    <row r="98" spans="1:7" x14ac:dyDescent="0.25">
      <c r="A98" s="8" t="s">
        <v>35</v>
      </c>
      <c r="B98" s="7">
        <v>20.202000000000002</v>
      </c>
      <c r="C98" s="4">
        <v>676</v>
      </c>
      <c r="D98" s="4">
        <f t="shared" si="10"/>
        <v>33.46203346203346</v>
      </c>
      <c r="E98" s="4">
        <f t="shared" si="12"/>
        <v>1171.7160000000001</v>
      </c>
      <c r="F98" s="5">
        <f t="shared" si="9"/>
        <v>1.7333076923076924</v>
      </c>
      <c r="G98" s="4">
        <f t="shared" si="11"/>
        <v>495.71600000000012</v>
      </c>
    </row>
    <row r="99" spans="1:7" x14ac:dyDescent="0.25">
      <c r="A99" s="8" t="s">
        <v>36</v>
      </c>
      <c r="B99" s="7">
        <v>3.5369999999999999</v>
      </c>
      <c r="C99" s="4">
        <v>150.59</v>
      </c>
      <c r="D99" s="4">
        <f t="shared" si="10"/>
        <v>42.575629064178685</v>
      </c>
      <c r="E99" s="4">
        <f t="shared" si="12"/>
        <v>205.14599999999999</v>
      </c>
      <c r="F99" s="5">
        <f t="shared" si="9"/>
        <v>1.3622816920114216</v>
      </c>
      <c r="G99" s="4">
        <f t="shared" si="11"/>
        <v>54.555999999999983</v>
      </c>
    </row>
    <row r="100" spans="1:7" x14ac:dyDescent="0.25">
      <c r="A100" s="8" t="s">
        <v>36</v>
      </c>
      <c r="B100" s="7">
        <v>24.420999999999999</v>
      </c>
      <c r="C100" s="4">
        <v>826</v>
      </c>
      <c r="D100" s="4">
        <f t="shared" si="10"/>
        <v>33.823348757217147</v>
      </c>
      <c r="E100" s="4">
        <f t="shared" si="12"/>
        <v>1416.4179999999999</v>
      </c>
      <c r="F100" s="5">
        <f t="shared" si="9"/>
        <v>1.7147917675544793</v>
      </c>
      <c r="G100" s="4">
        <f t="shared" si="11"/>
        <v>590.41799999999989</v>
      </c>
    </row>
    <row r="101" spans="1:7" x14ac:dyDescent="0.25">
      <c r="A101" s="8" t="s">
        <v>36</v>
      </c>
      <c r="B101" s="7">
        <v>4.2759999999999998</v>
      </c>
      <c r="C101" s="4">
        <v>201</v>
      </c>
      <c r="D101" s="4">
        <f t="shared" si="10"/>
        <v>47.006548175865298</v>
      </c>
      <c r="E101" s="4">
        <f t="shared" si="12"/>
        <v>248.00799999999998</v>
      </c>
      <c r="F101" s="5">
        <f t="shared" si="9"/>
        <v>1.2338706467661691</v>
      </c>
      <c r="G101" s="4">
        <f t="shared" si="11"/>
        <v>47.007999999999981</v>
      </c>
    </row>
    <row r="102" spans="1:7" x14ac:dyDescent="0.25">
      <c r="A102" s="3" t="s">
        <v>40</v>
      </c>
      <c r="B102" s="7">
        <v>28.73</v>
      </c>
      <c r="C102" s="4">
        <v>952.2</v>
      </c>
      <c r="D102" s="4">
        <f t="shared" ref="D102:D121" si="13">C102/B102</f>
        <v>33.143056038983644</v>
      </c>
      <c r="E102" s="4">
        <f t="shared" si="12"/>
        <v>1666.34</v>
      </c>
      <c r="F102" s="5">
        <f t="shared" si="9"/>
        <v>1.7499894980046207</v>
      </c>
      <c r="G102" s="4">
        <f t="shared" ref="G102:G121" si="14">E102-C102</f>
        <v>714.13999999999987</v>
      </c>
    </row>
    <row r="103" spans="1:7" x14ac:dyDescent="0.25">
      <c r="A103" s="3" t="s">
        <v>41</v>
      </c>
      <c r="B103" s="7">
        <v>4</v>
      </c>
      <c r="C103" s="4">
        <v>160</v>
      </c>
      <c r="D103" s="4">
        <f t="shared" si="13"/>
        <v>40</v>
      </c>
      <c r="E103" s="4">
        <f t="shared" si="12"/>
        <v>232</v>
      </c>
      <c r="F103" s="5">
        <f t="shared" si="9"/>
        <v>1.45</v>
      </c>
      <c r="G103" s="4">
        <f t="shared" si="14"/>
        <v>72</v>
      </c>
    </row>
    <row r="104" spans="1:7" x14ac:dyDescent="0.25">
      <c r="A104" s="3" t="s">
        <v>42</v>
      </c>
      <c r="B104" s="7">
        <v>26.190999999999999</v>
      </c>
      <c r="C104" s="4">
        <v>846.03</v>
      </c>
      <c r="D104" s="4">
        <f t="shared" si="13"/>
        <v>32.302317590011839</v>
      </c>
      <c r="E104" s="4">
        <f t="shared" si="12"/>
        <v>1519.078</v>
      </c>
      <c r="F104" s="5">
        <f t="shared" si="9"/>
        <v>1.7955368012954624</v>
      </c>
      <c r="G104" s="4">
        <f t="shared" si="14"/>
        <v>673.048</v>
      </c>
    </row>
    <row r="105" spans="1:7" x14ac:dyDescent="0.25">
      <c r="A105" s="3" t="s">
        <v>43</v>
      </c>
      <c r="B105" s="7">
        <v>15.162000000000001</v>
      </c>
      <c r="C105" s="4">
        <v>522</v>
      </c>
      <c r="D105" s="4">
        <f t="shared" si="13"/>
        <v>34.428175702413931</v>
      </c>
      <c r="E105" s="4">
        <f t="shared" si="12"/>
        <v>879.39600000000007</v>
      </c>
      <c r="F105" s="5">
        <f t="shared" si="9"/>
        <v>1.6846666666666668</v>
      </c>
      <c r="G105" s="4">
        <f t="shared" si="14"/>
        <v>357.39600000000007</v>
      </c>
    </row>
    <row r="106" spans="1:7" x14ac:dyDescent="0.25">
      <c r="A106" s="3" t="s">
        <v>43</v>
      </c>
      <c r="B106" s="7">
        <v>141.542</v>
      </c>
      <c r="C106" s="4">
        <v>6573</v>
      </c>
      <c r="D106" s="4">
        <f t="shared" si="13"/>
        <v>46.438512950219724</v>
      </c>
      <c r="E106" s="4">
        <f t="shared" si="12"/>
        <v>8209.4359999999997</v>
      </c>
      <c r="F106" s="5">
        <f t="shared" si="9"/>
        <v>1.2489633348547087</v>
      </c>
      <c r="G106" s="4">
        <f t="shared" si="14"/>
        <v>1636.4359999999997</v>
      </c>
    </row>
    <row r="107" spans="1:7" x14ac:dyDescent="0.25">
      <c r="A107" s="3" t="s">
        <v>43</v>
      </c>
      <c r="B107" s="7">
        <v>14.403</v>
      </c>
      <c r="C107" s="4">
        <v>523</v>
      </c>
      <c r="D107" s="4">
        <f t="shared" si="13"/>
        <v>36.311879469554952</v>
      </c>
      <c r="E107" s="4">
        <f t="shared" si="12"/>
        <v>835.37400000000002</v>
      </c>
      <c r="F107" s="5">
        <f t="shared" si="9"/>
        <v>1.5972734225621414</v>
      </c>
      <c r="G107" s="4">
        <f t="shared" si="14"/>
        <v>312.37400000000002</v>
      </c>
    </row>
    <row r="108" spans="1:7" x14ac:dyDescent="0.25">
      <c r="A108" s="3" t="s">
        <v>44</v>
      </c>
      <c r="B108" s="7">
        <v>9.5079999999999991</v>
      </c>
      <c r="C108" s="4">
        <v>320.01</v>
      </c>
      <c r="D108" s="4">
        <f t="shared" si="13"/>
        <v>33.656920488010101</v>
      </c>
      <c r="E108" s="4">
        <f t="shared" si="12"/>
        <v>551.46399999999994</v>
      </c>
      <c r="F108" s="5">
        <f t="shared" si="9"/>
        <v>1.7232711477766318</v>
      </c>
      <c r="G108" s="4">
        <f t="shared" si="14"/>
        <v>231.45399999999995</v>
      </c>
    </row>
    <row r="109" spans="1:7" x14ac:dyDescent="0.25">
      <c r="A109" s="3" t="s">
        <v>44</v>
      </c>
      <c r="B109" s="7">
        <v>112.021</v>
      </c>
      <c r="C109" s="4">
        <v>3724</v>
      </c>
      <c r="D109" s="4">
        <f t="shared" si="13"/>
        <v>33.243766793726174</v>
      </c>
      <c r="E109" s="4">
        <f t="shared" si="12"/>
        <v>6497.2179999999998</v>
      </c>
      <c r="F109" s="5">
        <f t="shared" si="9"/>
        <v>1.7446879699248119</v>
      </c>
      <c r="G109" s="4">
        <f t="shared" si="14"/>
        <v>2773.2179999999998</v>
      </c>
    </row>
    <row r="110" spans="1:7" x14ac:dyDescent="0.25">
      <c r="A110" s="3" t="s">
        <v>44</v>
      </c>
      <c r="B110" s="7">
        <v>554.33019999999999</v>
      </c>
      <c r="C110" s="4">
        <v>20186</v>
      </c>
      <c r="D110" s="4">
        <f t="shared" si="13"/>
        <v>36.415118642282167</v>
      </c>
      <c r="E110" s="4">
        <f t="shared" si="12"/>
        <v>32151.151600000001</v>
      </c>
      <c r="F110" s="5">
        <f t="shared" si="9"/>
        <v>1.5927450510254633</v>
      </c>
      <c r="G110" s="4">
        <f t="shared" si="14"/>
        <v>11965.151600000001</v>
      </c>
    </row>
    <row r="111" spans="1:7" x14ac:dyDescent="0.25">
      <c r="A111" s="3" t="s">
        <v>45</v>
      </c>
      <c r="B111" s="7">
        <v>0.73299999999999998</v>
      </c>
      <c r="C111" s="4">
        <v>25</v>
      </c>
      <c r="D111" s="4">
        <f t="shared" si="13"/>
        <v>34.106412005457024</v>
      </c>
      <c r="E111" s="4">
        <f t="shared" si="12"/>
        <v>42.513999999999996</v>
      </c>
      <c r="F111" s="5">
        <f t="shared" si="9"/>
        <v>1.7005599999999998</v>
      </c>
      <c r="G111" s="4">
        <f t="shared" si="14"/>
        <v>17.513999999999996</v>
      </c>
    </row>
    <row r="112" spans="1:7" x14ac:dyDescent="0.25">
      <c r="A112" s="3" t="s">
        <v>45</v>
      </c>
      <c r="B112" s="7">
        <v>4.335</v>
      </c>
      <c r="C112" s="4">
        <v>216.2</v>
      </c>
      <c r="D112" s="4">
        <f t="shared" si="13"/>
        <v>49.873125720876587</v>
      </c>
      <c r="E112" s="4">
        <f t="shared" si="12"/>
        <v>251.43</v>
      </c>
      <c r="F112" s="5">
        <f t="shared" si="9"/>
        <v>1.1629509713228494</v>
      </c>
      <c r="G112" s="4">
        <f t="shared" si="14"/>
        <v>35.230000000000018</v>
      </c>
    </row>
    <row r="113" spans="1:7" x14ac:dyDescent="0.25">
      <c r="A113" s="3" t="s">
        <v>45</v>
      </c>
      <c r="B113" s="7">
        <v>5.2690000000000001</v>
      </c>
      <c r="C113" s="4">
        <v>263.45</v>
      </c>
      <c r="D113" s="4">
        <f t="shared" si="13"/>
        <v>50</v>
      </c>
      <c r="E113" s="4">
        <f t="shared" si="12"/>
        <v>305.60200000000003</v>
      </c>
      <c r="F113" s="5">
        <f t="shared" si="9"/>
        <v>1.1600000000000001</v>
      </c>
      <c r="G113" s="4">
        <f t="shared" si="14"/>
        <v>42.152000000000044</v>
      </c>
    </row>
    <row r="114" spans="1:7" x14ac:dyDescent="0.25">
      <c r="A114" s="3" t="s">
        <v>45</v>
      </c>
      <c r="B114" s="7">
        <v>0.308</v>
      </c>
      <c r="C114" s="4">
        <v>11</v>
      </c>
      <c r="D114" s="4">
        <f t="shared" si="13"/>
        <v>35.714285714285715</v>
      </c>
      <c r="E114" s="4">
        <f t="shared" si="12"/>
        <v>17.864000000000001</v>
      </c>
      <c r="F114" s="5">
        <f t="shared" si="9"/>
        <v>1.6240000000000001</v>
      </c>
      <c r="G114" s="4">
        <f t="shared" si="14"/>
        <v>6.8640000000000008</v>
      </c>
    </row>
    <row r="115" spans="1:7" x14ac:dyDescent="0.25">
      <c r="A115" s="3" t="s">
        <v>45</v>
      </c>
      <c r="B115" s="7">
        <v>1.897</v>
      </c>
      <c r="C115" s="4">
        <v>65</v>
      </c>
      <c r="D115" s="4">
        <f t="shared" si="13"/>
        <v>34.264628360569318</v>
      </c>
      <c r="E115" s="4">
        <f t="shared" si="12"/>
        <v>110.026</v>
      </c>
      <c r="F115" s="5">
        <f t="shared" si="9"/>
        <v>1.6927076923076922</v>
      </c>
      <c r="G115" s="4">
        <f t="shared" si="14"/>
        <v>45.025999999999996</v>
      </c>
    </row>
    <row r="116" spans="1:7" x14ac:dyDescent="0.25">
      <c r="A116" s="8" t="s">
        <v>45</v>
      </c>
      <c r="B116" s="7">
        <v>11.3</v>
      </c>
      <c r="C116" s="4">
        <v>384</v>
      </c>
      <c r="D116" s="4">
        <f t="shared" si="13"/>
        <v>33.982300884955748</v>
      </c>
      <c r="E116" s="4">
        <f t="shared" si="12"/>
        <v>655.40000000000009</v>
      </c>
      <c r="F116" s="5">
        <f t="shared" si="9"/>
        <v>1.7067708333333336</v>
      </c>
      <c r="G116" s="4">
        <f t="shared" si="14"/>
        <v>271.40000000000009</v>
      </c>
    </row>
    <row r="117" spans="1:7" x14ac:dyDescent="0.25">
      <c r="A117" s="8" t="s">
        <v>46</v>
      </c>
      <c r="B117" s="7">
        <v>4.665</v>
      </c>
      <c r="C117" s="4">
        <v>153.94</v>
      </c>
      <c r="D117" s="4">
        <f t="shared" si="13"/>
        <v>32.9989281886388</v>
      </c>
      <c r="E117" s="4">
        <f t="shared" si="12"/>
        <v>270.57</v>
      </c>
      <c r="F117" s="5">
        <f t="shared" si="9"/>
        <v>1.7576328439651812</v>
      </c>
      <c r="G117" s="4">
        <f t="shared" si="14"/>
        <v>116.63</v>
      </c>
    </row>
    <row r="118" spans="1:7" x14ac:dyDescent="0.25">
      <c r="A118" s="8" t="s">
        <v>46</v>
      </c>
      <c r="B118" s="7">
        <v>46.014000000000003</v>
      </c>
      <c r="C118" s="4">
        <v>1542</v>
      </c>
      <c r="D118" s="4">
        <f t="shared" si="13"/>
        <v>33.511539966097274</v>
      </c>
      <c r="E118" s="4">
        <f t="shared" si="12"/>
        <v>2668.8120000000004</v>
      </c>
      <c r="F118" s="5">
        <f t="shared" si="9"/>
        <v>1.7307470817120625</v>
      </c>
      <c r="G118" s="4">
        <f t="shared" si="14"/>
        <v>1126.8120000000004</v>
      </c>
    </row>
    <row r="119" spans="1:7" x14ac:dyDescent="0.25">
      <c r="A119" s="8" t="s">
        <v>46</v>
      </c>
      <c r="B119" s="7">
        <v>22.324000000000002</v>
      </c>
      <c r="C119" s="4">
        <v>775</v>
      </c>
      <c r="D119" s="4">
        <f t="shared" si="13"/>
        <v>34.716000716717431</v>
      </c>
      <c r="E119" s="4">
        <f t="shared" si="12"/>
        <v>1294.7920000000001</v>
      </c>
      <c r="F119" s="5">
        <f t="shared" si="9"/>
        <v>1.6706993548387099</v>
      </c>
      <c r="G119" s="4">
        <f t="shared" si="14"/>
        <v>519.79200000000014</v>
      </c>
    </row>
    <row r="120" spans="1:7" x14ac:dyDescent="0.25">
      <c r="A120" s="8" t="s">
        <v>47</v>
      </c>
      <c r="B120" s="7">
        <v>10.481999999999999</v>
      </c>
      <c r="C120" s="4">
        <v>422</v>
      </c>
      <c r="D120" s="4">
        <f t="shared" si="13"/>
        <v>40.259492463270369</v>
      </c>
      <c r="E120" s="4">
        <f t="shared" si="12"/>
        <v>607.9559999999999</v>
      </c>
      <c r="F120" s="5">
        <f t="shared" si="9"/>
        <v>1.4406540284360188</v>
      </c>
      <c r="G120" s="4">
        <f t="shared" si="14"/>
        <v>185.9559999999999</v>
      </c>
    </row>
    <row r="121" spans="1:7" x14ac:dyDescent="0.25">
      <c r="A121" s="12" t="s">
        <v>48</v>
      </c>
      <c r="B121" s="13">
        <v>17.399000000000001</v>
      </c>
      <c r="C121" s="9">
        <v>606</v>
      </c>
      <c r="D121" s="9">
        <f t="shared" si="13"/>
        <v>34.829587907350998</v>
      </c>
      <c r="E121" s="9">
        <f t="shared" si="12"/>
        <v>1009.1420000000001</v>
      </c>
      <c r="F121" s="14">
        <f t="shared" si="9"/>
        <v>1.6652508250825084</v>
      </c>
      <c r="G121" s="9">
        <f t="shared" si="14"/>
        <v>403.14200000000005</v>
      </c>
    </row>
    <row r="122" spans="1:7" x14ac:dyDescent="0.25">
      <c r="A122" s="15" t="s">
        <v>54</v>
      </c>
      <c r="B122" s="17">
        <f>SUM(B4:B121)</f>
        <v>3900.4761999999987</v>
      </c>
      <c r="C122" s="18">
        <f>SUM(C4:C121)</f>
        <v>144863.61000000002</v>
      </c>
      <c r="D122" s="16"/>
      <c r="E122" s="18">
        <f>SUM(E4:E121)</f>
        <v>214146.77260000005</v>
      </c>
      <c r="F122" s="19">
        <f t="shared" si="9"/>
        <v>1.4782647802301767</v>
      </c>
      <c r="G122" s="24">
        <f>SUM(G4:G121)</f>
        <v>69283.162600000025</v>
      </c>
    </row>
  </sheetData>
  <mergeCells count="1">
    <mergeCell ref="A1:G1"/>
  </mergeCells>
  <pageMargins left="0.7" right="0.7" top="0.75" bottom="0.75" header="0.3" footer="0.3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обобщена таблица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ZTTSD.Docheva</dc:creator>
  <cp:lastModifiedBy>TodorTodorov</cp:lastModifiedBy>
  <cp:lastPrinted>2024-09-18T07:38:53Z</cp:lastPrinted>
  <dcterms:created xsi:type="dcterms:W3CDTF">2023-11-30T07:32:33Z</dcterms:created>
  <dcterms:modified xsi:type="dcterms:W3CDTF">2024-10-24T10:18:00Z</dcterms:modified>
</cp:coreProperties>
</file>